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xrchr\SynologyDrive\Desktop\Coding\Python\Projects\6_Money_Completed\DataSource\"/>
    </mc:Choice>
  </mc:AlternateContent>
  <xr:revisionPtr revIDLastSave="0" documentId="13_ncr:1_{3D464DE0-878D-446B-BE78-DE93CF98F98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Grocery-Receipts" sheetId="1" r:id="rId1"/>
    <sheet name="Old-GroceryList" sheetId="2" r:id="rId2"/>
    <sheet name="List2" sheetId="3" r:id="rId3"/>
    <sheet name="AisleList" sheetId="4" r:id="rId4"/>
    <sheet name="GroceryList" sheetId="5" r:id="rId5"/>
    <sheet name="AisleList-T" sheetId="6" r:id="rId6"/>
  </sheets>
  <definedNames>
    <definedName name="_xlnm._FilterDatabase" localSheetId="0" hidden="1">'Grocery-Receipts'!$A$1:$I$1446</definedName>
    <definedName name="_xlnm._FilterDatabase" localSheetId="1" hidden="1">'Old-GroceryList'!$A$1:$H$1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95" i="1" l="1"/>
  <c r="H1695" i="1"/>
  <c r="I1695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28" i="1" l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586" i="1" l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07" i="1" l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01" i="1" l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460" i="1" l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34" i="1" l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12" i="1" l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387" i="1" l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370" i="1" l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62" i="1" l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E1362" i="1"/>
  <c r="G1353" i="1" l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36" i="1" l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29" i="1" l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25" i="1" l="1"/>
  <c r="H1325" i="1"/>
  <c r="I1325" i="1"/>
  <c r="G1326" i="1"/>
  <c r="H1326" i="1"/>
  <c r="I1326" i="1"/>
  <c r="G1327" i="1"/>
  <c r="H1327" i="1"/>
  <c r="I1327" i="1"/>
  <c r="G1328" i="1"/>
  <c r="H1328" i="1"/>
  <c r="I1328" i="1"/>
  <c r="G1313" i="1" l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10" i="1" l="1"/>
  <c r="H1310" i="1"/>
  <c r="I1310" i="1"/>
  <c r="G1311" i="1"/>
  <c r="H1311" i="1"/>
  <c r="I1311" i="1"/>
  <c r="G1312" i="1"/>
  <c r="H1312" i="1"/>
  <c r="I1312" i="1"/>
  <c r="G1243" i="1" l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238" i="1" l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178" i="1" l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56" i="1" l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39" i="1" l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065" i="1" l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F46" i="3"/>
  <c r="G46" i="3" s="1"/>
  <c r="F20" i="3"/>
  <c r="F9" i="3"/>
  <c r="H9" i="3" s="1"/>
  <c r="F6" i="3"/>
  <c r="H6" i="3" s="1"/>
  <c r="H55" i="2"/>
  <c r="H31" i="2"/>
  <c r="H30" i="2"/>
  <c r="H23" i="2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G20" i="3" l="1"/>
  <c r="H20" i="3" s="1"/>
  <c r="G6" i="3"/>
  <c r="G9" i="3" s="1"/>
</calcChain>
</file>

<file path=xl/sharedStrings.xml><?xml version="1.0" encoding="utf-8"?>
<sst xmlns="http://schemas.openxmlformats.org/spreadsheetml/2006/main" count="6498" uniqueCount="549">
  <si>
    <t>Date</t>
  </si>
  <si>
    <t>Brand</t>
  </si>
  <si>
    <t>Item</t>
  </si>
  <si>
    <t>Quantity</t>
  </si>
  <si>
    <t>Price</t>
  </si>
  <si>
    <t>Store</t>
  </si>
  <si>
    <t>Category</t>
  </si>
  <si>
    <t>Aisle #</t>
  </si>
  <si>
    <t>Aisle Desc</t>
  </si>
  <si>
    <t>Blue Diamond</t>
  </si>
  <si>
    <t>Almond Milk</t>
  </si>
  <si>
    <t>Food4Less</t>
  </si>
  <si>
    <t>Coffeemate</t>
  </si>
  <si>
    <t>Creamer</t>
  </si>
  <si>
    <t>Kroger</t>
  </si>
  <si>
    <t>Breakfast Sausage</t>
  </si>
  <si>
    <t xml:space="preserve">Dreyers </t>
  </si>
  <si>
    <t>Ice Cream</t>
  </si>
  <si>
    <t>Westpac</t>
  </si>
  <si>
    <t>Vegetable Mix</t>
  </si>
  <si>
    <t>Ground Beef</t>
  </si>
  <si>
    <t>Fries</t>
  </si>
  <si>
    <t>Cheese</t>
  </si>
  <si>
    <t>Kramer</t>
  </si>
  <si>
    <t>Pepperoni</t>
  </si>
  <si>
    <t>Salami</t>
  </si>
  <si>
    <t>Eggs</t>
  </si>
  <si>
    <t>Chicken</t>
  </si>
  <si>
    <t>Cacique</t>
  </si>
  <si>
    <t>Quesadilla Queso</t>
  </si>
  <si>
    <t>Mozzarella</t>
  </si>
  <si>
    <t xml:space="preserve">Chex </t>
  </si>
  <si>
    <t>Snack</t>
  </si>
  <si>
    <t>Pizza Crust</t>
  </si>
  <si>
    <t>Everyday Living</t>
  </si>
  <si>
    <t>Cookie Sheet</t>
  </si>
  <si>
    <t>Pasta</t>
  </si>
  <si>
    <t>Faraon</t>
  </si>
  <si>
    <t>Black Beans</t>
  </si>
  <si>
    <t>Calidad</t>
  </si>
  <si>
    <t>Corn Tortillas</t>
  </si>
  <si>
    <t>Del Monte</t>
  </si>
  <si>
    <t>Tomato Sauce</t>
  </si>
  <si>
    <t>Laura Scudders</t>
  </si>
  <si>
    <t>Peanut Butter</t>
  </si>
  <si>
    <t>Starkist</t>
  </si>
  <si>
    <t>Tuna</t>
  </si>
  <si>
    <t>Pizza Sauce</t>
  </si>
  <si>
    <t>Pasta Sauce</t>
  </si>
  <si>
    <t>HH Lasagna</t>
  </si>
  <si>
    <t>HH Stroganoff</t>
  </si>
  <si>
    <t>Kraft</t>
  </si>
  <si>
    <t>Mac &amp; Cheese</t>
  </si>
  <si>
    <t>Pancake Mix</t>
  </si>
  <si>
    <t>Corn</t>
  </si>
  <si>
    <t>Ketchup</t>
  </si>
  <si>
    <t>Van De Kamp</t>
  </si>
  <si>
    <t>Bread</t>
  </si>
  <si>
    <t>Rice Bitz Cereal</t>
  </si>
  <si>
    <t>Quaker</t>
  </si>
  <si>
    <t>Life Cereal</t>
  </si>
  <si>
    <t>*Organic*</t>
  </si>
  <si>
    <t>Tomatoes</t>
  </si>
  <si>
    <t>Garlic</t>
  </si>
  <si>
    <t>Red Bell Peppers</t>
  </si>
  <si>
    <t>Cauliflower</t>
  </si>
  <si>
    <t>Limes</t>
  </si>
  <si>
    <t>Cabbage</t>
  </si>
  <si>
    <t>Green Peppers</t>
  </si>
  <si>
    <t>Glam &amp; Beauty</t>
  </si>
  <si>
    <t>Bristle Brush</t>
  </si>
  <si>
    <t>Walmart</t>
  </si>
  <si>
    <t>Exfoliat Cloth</t>
  </si>
  <si>
    <t>Bath Scrub</t>
  </si>
  <si>
    <t>Bath Bomb</t>
  </si>
  <si>
    <t>Bar S</t>
  </si>
  <si>
    <t>Ham</t>
  </si>
  <si>
    <t>Superior</t>
  </si>
  <si>
    <t>Blue Ribon</t>
  </si>
  <si>
    <t>Rice</t>
  </si>
  <si>
    <t>Flour Tortilla</t>
  </si>
  <si>
    <t>Caserol</t>
  </si>
  <si>
    <t>Pinto Beans</t>
  </si>
  <si>
    <t>Cepimex</t>
  </si>
  <si>
    <t>Italian Brush</t>
  </si>
  <si>
    <t>Egglands</t>
  </si>
  <si>
    <t>Golden</t>
  </si>
  <si>
    <t>Gray</t>
  </si>
  <si>
    <t>Fry Pan</t>
  </si>
  <si>
    <t>Max Scouring</t>
  </si>
  <si>
    <t>Sponge</t>
  </si>
  <si>
    <t>Old Home</t>
  </si>
  <si>
    <t>Milk</t>
  </si>
  <si>
    <t>Tru-Blue</t>
  </si>
  <si>
    <t>Crackers</t>
  </si>
  <si>
    <t>Psst</t>
  </si>
  <si>
    <t>Pickles</t>
  </si>
  <si>
    <t>Cilantro</t>
  </si>
  <si>
    <t>Serrano Pepper</t>
  </si>
  <si>
    <t>Avocado</t>
  </si>
  <si>
    <t>Pan Dulce</t>
  </si>
  <si>
    <t>Cheetos</t>
  </si>
  <si>
    <t>Shrimp</t>
  </si>
  <si>
    <t>WHRTH</t>
  </si>
  <si>
    <t>Burger Buns</t>
  </si>
  <si>
    <t>Browny</t>
  </si>
  <si>
    <t>Paper Towels</t>
  </si>
  <si>
    <t>Mountain Dairy</t>
  </si>
  <si>
    <t>Keebler</t>
  </si>
  <si>
    <t>Cookies</t>
  </si>
  <si>
    <t>Mission</t>
  </si>
  <si>
    <t>Gamesa</t>
  </si>
  <si>
    <t>Icebreakers</t>
  </si>
  <si>
    <t>Mint</t>
  </si>
  <si>
    <t>Allergy Tabs</t>
  </si>
  <si>
    <t>Act II</t>
  </si>
  <si>
    <t>Popcorn</t>
  </si>
  <si>
    <t>El Mexicano</t>
  </si>
  <si>
    <t>Ice Pops</t>
  </si>
  <si>
    <t>Granola Bars</t>
  </si>
  <si>
    <t>Fasel</t>
  </si>
  <si>
    <t>Carrots</t>
  </si>
  <si>
    <t>Fuji Apples</t>
  </si>
  <si>
    <t>Mandarinas</t>
  </si>
  <si>
    <t>Bolios</t>
  </si>
  <si>
    <t>Vinegar</t>
  </si>
  <si>
    <t>PTLF</t>
  </si>
  <si>
    <t>Lotion</t>
  </si>
  <si>
    <t>Nestle</t>
  </si>
  <si>
    <t>Cookie Dough</t>
  </si>
  <si>
    <t>Biore</t>
  </si>
  <si>
    <t>Strip</t>
  </si>
  <si>
    <t>Onion</t>
  </si>
  <si>
    <t>Shredded Cheese</t>
  </si>
  <si>
    <t>Mouthwash</t>
  </si>
  <si>
    <t>Ajax</t>
  </si>
  <si>
    <t>Cleaner</t>
  </si>
  <si>
    <t>Hamburger Helper</t>
  </si>
  <si>
    <t>Aunt Jemimah</t>
  </si>
  <si>
    <t>Lipton</t>
  </si>
  <si>
    <t>Iced Tea</t>
  </si>
  <si>
    <t>Lytn</t>
  </si>
  <si>
    <t>Roll</t>
  </si>
  <si>
    <t>Tootbrush</t>
  </si>
  <si>
    <t>Chips Ahoy</t>
  </si>
  <si>
    <t>Sugar</t>
  </si>
  <si>
    <t>Ocean Spray</t>
  </si>
  <si>
    <t>Cranberry Juice</t>
  </si>
  <si>
    <t>Ragu</t>
  </si>
  <si>
    <t>Potatoes</t>
  </si>
  <si>
    <t>Bananas</t>
  </si>
  <si>
    <t>Bimbo</t>
  </si>
  <si>
    <t>Dish Soap</t>
  </si>
  <si>
    <t>Guerrero</t>
  </si>
  <si>
    <t>Edl</t>
  </si>
  <si>
    <t>Citrus Squeezer</t>
  </si>
  <si>
    <t>Nature Honey</t>
  </si>
  <si>
    <t>HH Tuna</t>
  </si>
  <si>
    <t>Chocolate Chips</t>
  </si>
  <si>
    <t>Banquet</t>
  </si>
  <si>
    <t>Chef Boyardee</t>
  </si>
  <si>
    <t>Spaghetti Meatballs</t>
  </si>
  <si>
    <t>Mayonnaise</t>
  </si>
  <si>
    <t>Knor</t>
  </si>
  <si>
    <t>Chicken Boullon</t>
  </si>
  <si>
    <t>Reuasable Bag</t>
  </si>
  <si>
    <t>Spinach</t>
  </si>
  <si>
    <t>Speedstick</t>
  </si>
  <si>
    <t>Deoderant</t>
  </si>
  <si>
    <t>Welch</t>
  </si>
  <si>
    <t>Grape Jelly</t>
  </si>
  <si>
    <t>Waffers</t>
  </si>
  <si>
    <t>Syrup</t>
  </si>
  <si>
    <t>LFRM</t>
  </si>
  <si>
    <t>English Muffin</t>
  </si>
  <si>
    <t>Lettuce</t>
  </si>
  <si>
    <t>Dianas</t>
  </si>
  <si>
    <t>Nissin</t>
  </si>
  <si>
    <t>Ramen</t>
  </si>
  <si>
    <t>Seattles Best</t>
  </si>
  <si>
    <t>Coffee Pod</t>
  </si>
  <si>
    <t>Bleach</t>
  </si>
  <si>
    <t>Ice Tray</t>
  </si>
  <si>
    <t>Ensueno</t>
  </si>
  <si>
    <t>Fabric Softener</t>
  </si>
  <si>
    <t>Sun</t>
  </si>
  <si>
    <t>Detergent</t>
  </si>
  <si>
    <t>Chips</t>
  </si>
  <si>
    <t>Dole</t>
  </si>
  <si>
    <t>Baby Spinach</t>
  </si>
  <si>
    <t>Lays</t>
  </si>
  <si>
    <t>Wesson</t>
  </si>
  <si>
    <t>Cooking Oil</t>
  </si>
  <si>
    <t>Pure Leaf</t>
  </si>
  <si>
    <t>Tea</t>
  </si>
  <si>
    <t>Sadaf</t>
  </si>
  <si>
    <t>Cumin Seed</t>
  </si>
  <si>
    <t>Clavos</t>
  </si>
  <si>
    <t>Glacier</t>
  </si>
  <si>
    <t>Water</t>
  </si>
  <si>
    <t>Mustard</t>
  </si>
  <si>
    <t>Sour Cream</t>
  </si>
  <si>
    <t>Crest</t>
  </si>
  <si>
    <t>Toothpaste</t>
  </si>
  <si>
    <t>Sweet Baby Ray</t>
  </si>
  <si>
    <t>BBQ Sauce</t>
  </si>
  <si>
    <t>Chicke of the Sea</t>
  </si>
  <si>
    <t>Alfredo Sauce</t>
  </si>
  <si>
    <t>Frito Lay</t>
  </si>
  <si>
    <t>Poblano</t>
  </si>
  <si>
    <t>Oranges</t>
  </si>
  <si>
    <t>Valentina</t>
  </si>
  <si>
    <t>Hot Sauce</t>
  </si>
  <si>
    <t>Eclag</t>
  </si>
  <si>
    <t>Sauce</t>
  </si>
  <si>
    <t>Betty Crocker</t>
  </si>
  <si>
    <t>Brownies</t>
  </si>
  <si>
    <t>Dawn</t>
  </si>
  <si>
    <t>Dris</t>
  </si>
  <si>
    <t>Strawberry</t>
  </si>
  <si>
    <t>Fruit Cup</t>
  </si>
  <si>
    <t>Mahatma</t>
  </si>
  <si>
    <t>Kellogs</t>
  </si>
  <si>
    <t>Poptarts</t>
  </si>
  <si>
    <t>Toothpicks</t>
  </si>
  <si>
    <t>Green Apples</t>
  </si>
  <si>
    <t>Don Victor</t>
  </si>
  <si>
    <t>Honey</t>
  </si>
  <si>
    <t>Parmesean Cheese</t>
  </si>
  <si>
    <t>Burger Patties</t>
  </si>
  <si>
    <t>Baking Soda</t>
  </si>
  <si>
    <t>Western Hearth</t>
  </si>
  <si>
    <t>Coffee</t>
  </si>
  <si>
    <t>SAS</t>
  </si>
  <si>
    <t>Vanilla Extract</t>
  </si>
  <si>
    <t>Kikkoman</t>
  </si>
  <si>
    <t>Soy Sauce</t>
  </si>
  <si>
    <t>Hershey</t>
  </si>
  <si>
    <t>Baking Cocoa</t>
  </si>
  <si>
    <t>Clabber Girl</t>
  </si>
  <si>
    <t>Baking powder</t>
  </si>
  <si>
    <t>McCormick</t>
  </si>
  <si>
    <t>Chicken Spice</t>
  </si>
  <si>
    <t>Lafst</t>
  </si>
  <si>
    <t>Oregano</t>
  </si>
  <si>
    <t>Snickers</t>
  </si>
  <si>
    <t>Candy</t>
  </si>
  <si>
    <t>Campbells</t>
  </si>
  <si>
    <t>Soup</t>
  </si>
  <si>
    <t>Celestial</t>
  </si>
  <si>
    <t>Chocolate Syrup</t>
  </si>
  <si>
    <t>Fleish</t>
  </si>
  <si>
    <t>Yeast</t>
  </si>
  <si>
    <t>SoftSoap</t>
  </si>
  <si>
    <t>Hand Soap Refill</t>
  </si>
  <si>
    <t>Jose Cuervo</t>
  </si>
  <si>
    <t>Tequila</t>
  </si>
  <si>
    <t>Bfrost</t>
  </si>
  <si>
    <t>Gummy Worms</t>
  </si>
  <si>
    <t>Ribs</t>
  </si>
  <si>
    <t>Peaches</t>
  </si>
  <si>
    <t>Ibuprofen</t>
  </si>
  <si>
    <t>Suave</t>
  </si>
  <si>
    <t>Body Wash</t>
  </si>
  <si>
    <t>Easy Off</t>
  </si>
  <si>
    <t>Oven Cleaner</t>
  </si>
  <si>
    <t>Pie Crust</t>
  </si>
  <si>
    <t>Maruchan</t>
  </si>
  <si>
    <t>GTAM</t>
  </si>
  <si>
    <t>Crisco</t>
  </si>
  <si>
    <t>Manteca</t>
  </si>
  <si>
    <t>La Preferida</t>
  </si>
  <si>
    <t>Celery</t>
  </si>
  <si>
    <t>Muffin</t>
  </si>
  <si>
    <t>Borden</t>
  </si>
  <si>
    <t>Imperial</t>
  </si>
  <si>
    <t>Butter</t>
  </si>
  <si>
    <t>Smidge and Spoon</t>
  </si>
  <si>
    <t>Simple Truth</t>
  </si>
  <si>
    <t>Dish Scrub</t>
  </si>
  <si>
    <t>Walnuts</t>
  </si>
  <si>
    <t>Ritz Crackers</t>
  </si>
  <si>
    <t>Bagels</t>
  </si>
  <si>
    <t xml:space="preserve">Water </t>
  </si>
  <si>
    <t>Cucumber</t>
  </si>
  <si>
    <t>Rolling Pin</t>
  </si>
  <si>
    <t>Mix Nuts</t>
  </si>
  <si>
    <t>Gold Medal</t>
  </si>
  <si>
    <t>Flour</t>
  </si>
  <si>
    <t>Cream Cheese</t>
  </si>
  <si>
    <t>Challenge</t>
  </si>
  <si>
    <t>Toilet Paper</t>
  </si>
  <si>
    <t>Salad</t>
  </si>
  <si>
    <t>Chorizo</t>
  </si>
  <si>
    <t>Deli Tray</t>
  </si>
  <si>
    <t>Nabisco</t>
  </si>
  <si>
    <t>Jelly Rancher</t>
  </si>
  <si>
    <t>Jello</t>
  </si>
  <si>
    <t>White Wing</t>
  </si>
  <si>
    <t>Trolli</t>
  </si>
  <si>
    <t>Famous Amos</t>
  </si>
  <si>
    <t>Pepperidge Farm</t>
  </si>
  <si>
    <t>Ranch Dressing</t>
  </si>
  <si>
    <t>Broccoli</t>
  </si>
  <si>
    <t>Grapes</t>
  </si>
  <si>
    <t>Mangos</t>
  </si>
  <si>
    <t>Kadoya</t>
  </si>
  <si>
    <t>Sesame Oil</t>
  </si>
  <si>
    <t>Activia</t>
  </si>
  <si>
    <t>Yogurt</t>
  </si>
  <si>
    <t>Morton</t>
  </si>
  <si>
    <t>Salt</t>
  </si>
  <si>
    <t>Aluminum Foil</t>
  </si>
  <si>
    <t>Coconut Milk</t>
  </si>
  <si>
    <t>S&amp;B</t>
  </si>
  <si>
    <t>Curry Sauce</t>
  </si>
  <si>
    <t>Thai Kitchen</t>
  </si>
  <si>
    <t>Fish Sauce</t>
  </si>
  <si>
    <t>Tajin</t>
  </si>
  <si>
    <t>Seasoning</t>
  </si>
  <si>
    <t>Whip Cream</t>
  </si>
  <si>
    <t>Jelly</t>
  </si>
  <si>
    <t>Fregon</t>
  </si>
  <si>
    <t>Bigelow</t>
  </si>
  <si>
    <t>Maple Leaf</t>
  </si>
  <si>
    <t>Strips</t>
  </si>
  <si>
    <t>Muffins</t>
  </si>
  <si>
    <t>Comet</t>
  </si>
  <si>
    <t>Silk</t>
  </si>
  <si>
    <t>Olive Oil</t>
  </si>
  <si>
    <t>Las Palmas</t>
  </si>
  <si>
    <t>Enchilada Sauce</t>
  </si>
  <si>
    <t>Canned Pineapple</t>
  </si>
  <si>
    <t>Ortega</t>
  </si>
  <si>
    <t>Canned Green Chiles</t>
  </si>
  <si>
    <t>Brown Sugar</t>
  </si>
  <si>
    <t>Monterrey Jack</t>
  </si>
  <si>
    <t>Hard Salami</t>
  </si>
  <si>
    <t>Topems</t>
  </si>
  <si>
    <t>Basil</t>
  </si>
  <si>
    <t>Nature Valley</t>
  </si>
  <si>
    <t>Candles</t>
  </si>
  <si>
    <t>Nail Clippers</t>
  </si>
  <si>
    <t>Emergen-C</t>
  </si>
  <si>
    <t>Shampoo</t>
  </si>
  <si>
    <t>Pears</t>
  </si>
  <si>
    <t>Waffles</t>
  </si>
  <si>
    <t>Fleischmanns</t>
  </si>
  <si>
    <t>Cold/Flu</t>
  </si>
  <si>
    <t>White Corn</t>
  </si>
  <si>
    <t>Hot Dogs</t>
  </si>
  <si>
    <t>Hot Chile</t>
  </si>
  <si>
    <t>Colgate</t>
  </si>
  <si>
    <t>Barefoot</t>
  </si>
  <si>
    <t>Rose Wine</t>
  </si>
  <si>
    <t>Moscato Wine</t>
  </si>
  <si>
    <t>Menage A Trois</t>
  </si>
  <si>
    <t>Red Blend Wine</t>
  </si>
  <si>
    <t>Fiero</t>
  </si>
  <si>
    <t>Q-Tips</t>
  </si>
  <si>
    <t>Plain Yogurt</t>
  </si>
  <si>
    <t>Granola</t>
  </si>
  <si>
    <t>Ginger Root</t>
  </si>
  <si>
    <t>Oatmeal</t>
  </si>
  <si>
    <t>Lifesaver</t>
  </si>
  <si>
    <t>Wine</t>
  </si>
  <si>
    <t>BBWZ</t>
  </si>
  <si>
    <t>Sabra</t>
  </si>
  <si>
    <t>Hummus</t>
  </si>
  <si>
    <t>Chamoy</t>
  </si>
  <si>
    <t>Marshmallows</t>
  </si>
  <si>
    <t>Rice Krispies</t>
  </si>
  <si>
    <t>Bay Leaves</t>
  </si>
  <si>
    <t>Hunts</t>
  </si>
  <si>
    <t>Barilla</t>
  </si>
  <si>
    <t>Great American Sea Imports</t>
  </si>
  <si>
    <t>Count</t>
  </si>
  <si>
    <t>Days</t>
  </si>
  <si>
    <t>Total Price</t>
  </si>
  <si>
    <t>Frequency</t>
  </si>
  <si>
    <t>Freq2</t>
  </si>
  <si>
    <t>Monthly</t>
  </si>
  <si>
    <t>Bi-Weekly</t>
  </si>
  <si>
    <t>Bi-Monthly</t>
  </si>
  <si>
    <t>Weekly</t>
  </si>
  <si>
    <t>Non-Recurring</t>
  </si>
  <si>
    <t>Colby Jack</t>
  </si>
  <si>
    <t>Mozarella</t>
  </si>
  <si>
    <t>Total</t>
  </si>
  <si>
    <t xml:space="preserve">Weekly </t>
  </si>
  <si>
    <t>Clementine</t>
  </si>
  <si>
    <t>Beef Grinds</t>
  </si>
  <si>
    <t>Bi-Weekly Only</t>
  </si>
  <si>
    <t>Bi-Weekly Sum</t>
  </si>
  <si>
    <t>XL Ham</t>
  </si>
  <si>
    <t>Monthly Only</t>
  </si>
  <si>
    <t>Monthly Sum</t>
  </si>
  <si>
    <t>Estimated Average</t>
  </si>
  <si>
    <t>Budget</t>
  </si>
  <si>
    <t>Tortilla</t>
  </si>
  <si>
    <t>-</t>
  </si>
  <si>
    <t>B</t>
  </si>
  <si>
    <t>BW</t>
  </si>
  <si>
    <t>Vegetables/Fruit</t>
  </si>
  <si>
    <t>Meats/ Cheese</t>
  </si>
  <si>
    <t>Bread/ Cereal</t>
  </si>
  <si>
    <t>Soups/ Juice</t>
  </si>
  <si>
    <t>Condiments/ Canned Foods</t>
  </si>
  <si>
    <t>Pasta/Rice</t>
  </si>
  <si>
    <t>Baking/ Breakfast</t>
  </si>
  <si>
    <t>Snacks 1</t>
  </si>
  <si>
    <t>Frozen Meals</t>
  </si>
  <si>
    <t>Alcohol</t>
  </si>
  <si>
    <t>Candy/ Picnic</t>
  </si>
  <si>
    <t>Snacks 2</t>
  </si>
  <si>
    <t>Bathroom</t>
  </si>
  <si>
    <t>Laundry/ Cleaning</t>
  </si>
  <si>
    <t>Towels/ Toilet Paper</t>
  </si>
  <si>
    <t>Dairy Products</t>
  </si>
  <si>
    <t>Bakery</t>
  </si>
  <si>
    <t>Deli/Dairy</t>
  </si>
  <si>
    <t>Spices/Sauces</t>
  </si>
  <si>
    <t>Bathroom/Cleaning</t>
  </si>
  <si>
    <t>Dairy</t>
  </si>
  <si>
    <t>Kitchen</t>
  </si>
  <si>
    <t>Candy/Picnic</t>
  </si>
  <si>
    <t>Fruits</t>
  </si>
  <si>
    <t>Vegetables</t>
  </si>
  <si>
    <t>Breads</t>
  </si>
  <si>
    <t>Bread/Cereal</t>
  </si>
  <si>
    <t>Baking</t>
  </si>
  <si>
    <t>Baking/Breakfast</t>
  </si>
  <si>
    <t>Sides</t>
  </si>
  <si>
    <t>Laundry/Cleaning</t>
  </si>
  <si>
    <t>Meats/Proteins</t>
  </si>
  <si>
    <t>Snacks</t>
  </si>
  <si>
    <t>Meats/Cheese</t>
  </si>
  <si>
    <t>Breakfast</t>
  </si>
  <si>
    <t>Condiments/Canned Foods</t>
  </si>
  <si>
    <t>Drinks</t>
  </si>
  <si>
    <t>Soups/Juice</t>
  </si>
  <si>
    <t>Meals</t>
  </si>
  <si>
    <t>Condiments</t>
  </si>
  <si>
    <t>Backery</t>
  </si>
  <si>
    <t>Towels/Toilet Paper</t>
  </si>
  <si>
    <t>Green Tea</t>
  </si>
  <si>
    <t>Black Tea</t>
  </si>
  <si>
    <t>EasyOff</t>
  </si>
  <si>
    <t>Collard Greens</t>
  </si>
  <si>
    <t>Squash White</t>
  </si>
  <si>
    <t>Heat Patch</t>
  </si>
  <si>
    <t>Red Pepper</t>
  </si>
  <si>
    <t>Apples</t>
  </si>
  <si>
    <t>Costco</t>
  </si>
  <si>
    <t>Kirkland</t>
  </si>
  <si>
    <t>Kirklands</t>
  </si>
  <si>
    <t>Paprika</t>
  </si>
  <si>
    <t>Cayenne</t>
  </si>
  <si>
    <t>Hienz</t>
  </si>
  <si>
    <t>Cooking Wine</t>
  </si>
  <si>
    <t>Hillshire Farm</t>
  </si>
  <si>
    <t>Smoked Sausages</t>
  </si>
  <si>
    <t>Parsley</t>
  </si>
  <si>
    <t>Zucchini</t>
  </si>
  <si>
    <t>Unsalted Butter</t>
  </si>
  <si>
    <t>Clementines</t>
  </si>
  <si>
    <t>Mushrooms</t>
  </si>
  <si>
    <t>Orville</t>
  </si>
  <si>
    <t>Gatorade</t>
  </si>
  <si>
    <t>Sausage</t>
  </si>
  <si>
    <t>Nescafe</t>
  </si>
  <si>
    <t>Goya</t>
  </si>
  <si>
    <t>Chick Peas</t>
  </si>
  <si>
    <t>Curry</t>
  </si>
  <si>
    <t>Green Bell Peppers</t>
  </si>
  <si>
    <t>2..5</t>
  </si>
  <si>
    <t>HRML</t>
  </si>
  <si>
    <t>Cheese Tray</t>
  </si>
  <si>
    <t>Great Value</t>
  </si>
  <si>
    <t>Health-Aide</t>
  </si>
  <si>
    <t>Kambucha</t>
  </si>
  <si>
    <t>Mr Goodbar</t>
  </si>
  <si>
    <t>Toblerone</t>
  </si>
  <si>
    <t>Spice</t>
  </si>
  <si>
    <t>Sriracha</t>
  </si>
  <si>
    <t>Brawney</t>
  </si>
  <si>
    <t>Trail Mix</t>
  </si>
  <si>
    <t>Frozen Berries</t>
  </si>
  <si>
    <t>Sal Pep</t>
  </si>
  <si>
    <t>Genoa Salami</t>
  </si>
  <si>
    <t>Frozen Vegetables</t>
  </si>
  <si>
    <t>Oscar Myer</t>
  </si>
  <si>
    <t>Turkey</t>
  </si>
  <si>
    <t>Coconut Oil</t>
  </si>
  <si>
    <t>Chicken Bouillon</t>
  </si>
  <si>
    <t>Knorr</t>
  </si>
  <si>
    <t>Green Chiles</t>
  </si>
  <si>
    <t>Magnum</t>
  </si>
  <si>
    <t>Oreos</t>
  </si>
  <si>
    <t>Pringles</t>
  </si>
  <si>
    <t>Oral B</t>
  </si>
  <si>
    <t>Toothbrush</t>
  </si>
  <si>
    <t>Jamaica</t>
  </si>
  <si>
    <t>Tamarindo</t>
  </si>
  <si>
    <t>Gumout</t>
  </si>
  <si>
    <t>Fuel Injector</t>
  </si>
  <si>
    <t>Fuel Treatment</t>
  </si>
  <si>
    <t>Gallo</t>
  </si>
  <si>
    <t>Libby</t>
  </si>
  <si>
    <t>Pumpkin Pure</t>
  </si>
  <si>
    <t>Pumpkin Spice</t>
  </si>
  <si>
    <t>Café Bustelo</t>
  </si>
  <si>
    <t>Cashews</t>
  </si>
  <si>
    <t>Kombucha</t>
  </si>
  <si>
    <t>Takis</t>
  </si>
  <si>
    <t>Oats</t>
  </si>
  <si>
    <t>Frozen Cauliflower</t>
  </si>
  <si>
    <t>Frozen Brocolli &amp; Cauilflower</t>
  </si>
  <si>
    <t>Sweet N' Low</t>
  </si>
  <si>
    <t>Hersheys</t>
  </si>
  <si>
    <t>Caramel Syrup</t>
  </si>
  <si>
    <t xml:space="preserve">Knotts </t>
  </si>
  <si>
    <t>BoysnBerry Jam</t>
  </si>
  <si>
    <t>Cucumbers</t>
  </si>
  <si>
    <t>Tote Bag</t>
  </si>
  <si>
    <t>Theraflu</t>
  </si>
  <si>
    <t>Cold packets</t>
  </si>
  <si>
    <t>Vegetable Oil</t>
  </si>
  <si>
    <t>Spanish Evoo</t>
  </si>
  <si>
    <t>Cello</t>
  </si>
  <si>
    <t>Ruffles</t>
  </si>
  <si>
    <t>Rice Crispy</t>
  </si>
  <si>
    <t>Pillsbury</t>
  </si>
  <si>
    <t>Biscuits</t>
  </si>
  <si>
    <t>Bacon</t>
  </si>
  <si>
    <t>HFNG</t>
  </si>
  <si>
    <t>Seattle Best</t>
  </si>
  <si>
    <t>Mothers</t>
  </si>
  <si>
    <t>Starbucks</t>
  </si>
  <si>
    <t>Gorgonzola</t>
  </si>
  <si>
    <t>Trader Joe's</t>
  </si>
  <si>
    <t>Gouda</t>
  </si>
  <si>
    <t>Twix</t>
  </si>
  <si>
    <t>Kitkat</t>
  </si>
  <si>
    <t>Oat Milk</t>
  </si>
  <si>
    <t>Black Pepper</t>
  </si>
  <si>
    <t>Tyson</t>
  </si>
  <si>
    <t>Thyme</t>
  </si>
  <si>
    <t xml:space="preserve">Grumt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</si>
</sst>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18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4" fontId="0" fillId="0" borderId="0" xfId="1" applyFont="1"/>
    <xf numFmtId="0" fontId="5" fillId="0" borderId="5" xfId="0" applyFont="1" applyBorder="1" applyAlignment="1">
      <alignment horizontal="center" vertical="top"/>
    </xf>
    <xf numFmtId="44" fontId="0" fillId="0" borderId="0" xfId="1" applyFont="1" applyFill="1"/>
    <xf numFmtId="0" fontId="3" fillId="0" borderId="3" xfId="0" applyFont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5" fillId="0" borderId="5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5"/>
  <sheetViews>
    <sheetView tabSelected="1" zoomScaleNormal="100" workbookViewId="0">
      <pane ySplit="1" topLeftCell="A1678" activePane="bottomLeft" state="frozen"/>
      <selection pane="bottomLeft" activeCell="L1686" sqref="L1686"/>
    </sheetView>
  </sheetViews>
  <sheetFormatPr defaultRowHeight="14.5" x14ac:dyDescent="0.35"/>
  <cols>
    <col min="1" max="1" width="13" style="1" customWidth="1"/>
    <col min="3" max="3" width="18" customWidth="1"/>
    <col min="6" max="6" width="10.1796875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43363</v>
      </c>
      <c r="B2" t="s">
        <v>9</v>
      </c>
      <c r="C2" t="s">
        <v>10</v>
      </c>
      <c r="D2">
        <v>1</v>
      </c>
      <c r="E2" s="12">
        <v>2.5</v>
      </c>
      <c r="F2" t="s">
        <v>11</v>
      </c>
      <c r="G2" t="str">
        <f>LOOKUP($C2,'AisleList-T'!$A:$A,'AisleList-T'!B:B)</f>
        <v>Dairy</v>
      </c>
      <c r="H2">
        <f>IF($F2="Food4Less",LOOKUP($C2,'AisleList-T'!$A:$A,'AisleList-T'!C:C),"")</f>
        <v>15</v>
      </c>
      <c r="I2" t="str">
        <f>IF($F2="Food4Less",LOOKUP($C2,'AisleList-T'!$A:$A,'AisleList-T'!D:D),"")</f>
        <v>Dairy Products</v>
      </c>
    </row>
    <row r="3" spans="1:9" x14ac:dyDescent="0.35">
      <c r="A3" s="1">
        <v>43363</v>
      </c>
      <c r="B3" t="s">
        <v>9</v>
      </c>
      <c r="C3" t="s">
        <v>10</v>
      </c>
      <c r="D3">
        <v>1</v>
      </c>
      <c r="E3" s="12">
        <v>2.5</v>
      </c>
      <c r="F3" t="s">
        <v>11</v>
      </c>
      <c r="G3" t="str">
        <f>LOOKUP($C3,'AisleList-T'!$A:$A,'AisleList-T'!B:B)</f>
        <v>Dairy</v>
      </c>
      <c r="H3">
        <f>IF($F3="Food4Less",LOOKUP($C3,'AisleList-T'!$A:$A,'AisleList-T'!C:C),"")</f>
        <v>15</v>
      </c>
      <c r="I3" t="str">
        <f>IF($F3="Food4Less",LOOKUP($C3,'AisleList-T'!$A:$A,'AisleList-T'!D:D),"")</f>
        <v>Dairy Products</v>
      </c>
    </row>
    <row r="4" spans="1:9" x14ac:dyDescent="0.35">
      <c r="A4" s="1">
        <v>43363</v>
      </c>
      <c r="B4" t="s">
        <v>12</v>
      </c>
      <c r="C4" t="s">
        <v>13</v>
      </c>
      <c r="D4">
        <v>1</v>
      </c>
      <c r="E4" s="12">
        <v>2.5</v>
      </c>
      <c r="F4" t="s">
        <v>11</v>
      </c>
      <c r="G4" t="str">
        <f>LOOKUP($C4,'AisleList-T'!$A:$A,'AisleList-T'!B:B)</f>
        <v>Dairy</v>
      </c>
      <c r="H4">
        <f>IF($F4="Food4Less",LOOKUP($C4,'AisleList-T'!$A:$A,'AisleList-T'!C:C),"")</f>
        <v>15</v>
      </c>
      <c r="I4" t="str">
        <f>IF($F4="Food4Less",LOOKUP($C4,'AisleList-T'!$A:$A,'AisleList-T'!D:D),"")</f>
        <v>Dairy Products</v>
      </c>
    </row>
    <row r="5" spans="1:9" x14ac:dyDescent="0.35">
      <c r="A5" s="1">
        <v>43363</v>
      </c>
      <c r="B5" t="s">
        <v>14</v>
      </c>
      <c r="C5" t="s">
        <v>15</v>
      </c>
      <c r="D5">
        <v>1</v>
      </c>
      <c r="E5" s="12">
        <v>7.19</v>
      </c>
      <c r="F5" t="s">
        <v>11</v>
      </c>
      <c r="G5" t="str">
        <f>LOOKUP($C5,'AisleList-T'!$A:$A,'AisleList-T'!B:B)</f>
        <v>Meats/Proteins</v>
      </c>
      <c r="H5">
        <f>IF($F5="Food4Less",LOOKUP($C5,'AisleList-T'!$A:$A,'AisleList-T'!C:C),"")</f>
        <v>8</v>
      </c>
      <c r="I5" t="str">
        <f>IF($F5="Food4Less",LOOKUP($C5,'AisleList-T'!$A:$A,'AisleList-T'!D:D),"")</f>
        <v>Frozen Meals</v>
      </c>
    </row>
    <row r="6" spans="1:9" x14ac:dyDescent="0.35">
      <c r="A6" s="1">
        <v>43363</v>
      </c>
      <c r="B6" t="s">
        <v>16</v>
      </c>
      <c r="C6" t="s">
        <v>17</v>
      </c>
      <c r="D6">
        <v>1</v>
      </c>
      <c r="E6" s="12">
        <v>3.5</v>
      </c>
      <c r="F6" t="s">
        <v>11</v>
      </c>
      <c r="G6" t="str">
        <f>LOOKUP($C6,'AisleList-T'!$A:$A,'AisleList-T'!B:B)</f>
        <v>Snacks</v>
      </c>
      <c r="H6">
        <f>IF($F6="Food4Less",LOOKUP($C6,'AisleList-T'!$A:$A,'AisleList-T'!C:C),"")</f>
        <v>7</v>
      </c>
      <c r="I6" t="str">
        <f>IF($F6="Food4Less",LOOKUP($C6,'AisleList-T'!$A:$A,'AisleList-T'!D:D),"")</f>
        <v>Snacks 1</v>
      </c>
    </row>
    <row r="7" spans="1:9" x14ac:dyDescent="0.35">
      <c r="A7" s="1">
        <v>43363</v>
      </c>
      <c r="B7" t="s">
        <v>18</v>
      </c>
      <c r="C7" t="s">
        <v>19</v>
      </c>
      <c r="D7">
        <v>1</v>
      </c>
      <c r="E7" s="12">
        <v>1.37</v>
      </c>
      <c r="F7" t="s">
        <v>11</v>
      </c>
      <c r="G7" t="str">
        <f>LOOKUP($C7,'AisleList-T'!$A:$A,'AisleList-T'!B:B)</f>
        <v>Vegetables</v>
      </c>
      <c r="H7">
        <f>IF($F7="Food4Less",LOOKUP($C7,'AisleList-T'!$A:$A,'AisleList-T'!C:C),"")</f>
        <v>8</v>
      </c>
      <c r="I7" t="str">
        <f>IF($F7="Food4Less",LOOKUP($C7,'AisleList-T'!$A:$A,'AisleList-T'!D:D),"")</f>
        <v>Frozen Meals</v>
      </c>
    </row>
    <row r="8" spans="1:9" x14ac:dyDescent="0.35">
      <c r="A8" s="1">
        <v>43363</v>
      </c>
      <c r="B8" t="s">
        <v>18</v>
      </c>
      <c r="C8" t="s">
        <v>19</v>
      </c>
      <c r="D8">
        <v>1</v>
      </c>
      <c r="E8" s="12">
        <v>1.37</v>
      </c>
      <c r="F8" t="s">
        <v>11</v>
      </c>
      <c r="G8" t="str">
        <f>LOOKUP($C8,'AisleList-T'!$A:$A,'AisleList-T'!B:B)</f>
        <v>Vegetables</v>
      </c>
      <c r="H8">
        <f>IF($F8="Food4Less",LOOKUP($C8,'AisleList-T'!$A:$A,'AisleList-T'!C:C),"")</f>
        <v>8</v>
      </c>
      <c r="I8" t="str">
        <f>IF($F8="Food4Less",LOOKUP($C8,'AisleList-T'!$A:$A,'AisleList-T'!D:D),"")</f>
        <v>Frozen Meals</v>
      </c>
    </row>
    <row r="9" spans="1:9" x14ac:dyDescent="0.35">
      <c r="A9" s="1">
        <v>43363</v>
      </c>
      <c r="B9" t="s">
        <v>14</v>
      </c>
      <c r="C9" t="s">
        <v>20</v>
      </c>
      <c r="D9">
        <v>1</v>
      </c>
      <c r="E9" s="12">
        <v>3.49</v>
      </c>
      <c r="F9" t="s">
        <v>11</v>
      </c>
      <c r="G9" t="str">
        <f>LOOKUP($C9,'AisleList-T'!$A:$A,'AisleList-T'!B:B)</f>
        <v>Meats/Proteins</v>
      </c>
      <c r="H9" t="str">
        <f>IF($F9="Food4Less",LOOKUP($C9,'AisleList-T'!$A:$A,'AisleList-T'!C:C),"")</f>
        <v>BW</v>
      </c>
      <c r="I9" t="str">
        <f>IF($F9="Food4Less",LOOKUP($C9,'AisleList-T'!$A:$A,'AisleList-T'!D:D),"")</f>
        <v>Deli/Dairy</v>
      </c>
    </row>
    <row r="10" spans="1:9" x14ac:dyDescent="0.35">
      <c r="A10" s="1">
        <v>43363</v>
      </c>
      <c r="B10" t="s">
        <v>14</v>
      </c>
      <c r="C10" t="s">
        <v>20</v>
      </c>
      <c r="D10">
        <v>1</v>
      </c>
      <c r="E10" s="12">
        <v>3.49</v>
      </c>
      <c r="F10" t="s">
        <v>11</v>
      </c>
      <c r="G10" t="str">
        <f>LOOKUP($C10,'AisleList-T'!$A:$A,'AisleList-T'!B:B)</f>
        <v>Meats/Proteins</v>
      </c>
      <c r="H10" t="str">
        <f>IF($F10="Food4Less",LOOKUP($C10,'AisleList-T'!$A:$A,'AisleList-T'!C:C),"")</f>
        <v>BW</v>
      </c>
      <c r="I10" t="str">
        <f>IF($F10="Food4Less",LOOKUP($C10,'AisleList-T'!$A:$A,'AisleList-T'!D:D),"")</f>
        <v>Deli/Dairy</v>
      </c>
    </row>
    <row r="11" spans="1:9" x14ac:dyDescent="0.35">
      <c r="A11" s="1">
        <v>43363</v>
      </c>
      <c r="B11" t="s">
        <v>14</v>
      </c>
      <c r="C11" t="s">
        <v>21</v>
      </c>
      <c r="D11">
        <v>1</v>
      </c>
      <c r="E11" s="12">
        <v>1.79</v>
      </c>
      <c r="F11" t="s">
        <v>11</v>
      </c>
      <c r="G11" t="str">
        <f>LOOKUP($C11,'AisleList-T'!$A:$A,'AisleList-T'!B:B)</f>
        <v>Sides</v>
      </c>
      <c r="H11">
        <f>IF($F11="Food4Less",LOOKUP($C11,'AisleList-T'!$A:$A,'AisleList-T'!C:C),"")</f>
        <v>8</v>
      </c>
      <c r="I11" t="str">
        <f>IF($F11="Food4Less",LOOKUP($C11,'AisleList-T'!$A:$A,'AisleList-T'!D:D),"")</f>
        <v>Frozen Meals</v>
      </c>
    </row>
    <row r="12" spans="1:9" x14ac:dyDescent="0.35">
      <c r="A12" s="1">
        <v>43363</v>
      </c>
      <c r="B12" t="s">
        <v>14</v>
      </c>
      <c r="C12" t="s">
        <v>22</v>
      </c>
      <c r="D12">
        <v>1</v>
      </c>
      <c r="E12" s="12">
        <v>6.99</v>
      </c>
      <c r="F12" t="s">
        <v>11</v>
      </c>
      <c r="G12" t="str">
        <f>LOOKUP($C12,'AisleList-T'!$A:$A,'AisleList-T'!B:B)</f>
        <v>Dairy</v>
      </c>
      <c r="H12">
        <f>IF($F12="Food4Less",LOOKUP($C12,'AisleList-T'!$A:$A,'AisleList-T'!C:C),"")</f>
        <v>1</v>
      </c>
      <c r="I12" t="str">
        <f>IF($F12="Food4Less",LOOKUP($C12,'AisleList-T'!$A:$A,'AisleList-T'!D:D),"")</f>
        <v>Meats/Cheese</v>
      </c>
    </row>
    <row r="13" spans="1:9" x14ac:dyDescent="0.35">
      <c r="A13" s="1">
        <v>43363</v>
      </c>
      <c r="B13" t="s">
        <v>23</v>
      </c>
      <c r="C13" t="s">
        <v>24</v>
      </c>
      <c r="D13">
        <v>1</v>
      </c>
      <c r="E13" s="12">
        <v>3</v>
      </c>
      <c r="F13" t="s">
        <v>11</v>
      </c>
      <c r="G13" t="str">
        <f>LOOKUP($C13,'AisleList-T'!$A:$A,'AisleList-T'!B:B)</f>
        <v>Meats/Proteins</v>
      </c>
      <c r="H13">
        <f>IF($F13="Food4Less",LOOKUP($C13,'AisleList-T'!$A:$A,'AisleList-T'!C:C),"")</f>
        <v>1</v>
      </c>
      <c r="I13" t="str">
        <f>IF($F13="Food4Less",LOOKUP($C13,'AisleList-T'!$A:$A,'AisleList-T'!D:D),"")</f>
        <v>Meats/Cheese</v>
      </c>
    </row>
    <row r="14" spans="1:9" x14ac:dyDescent="0.35">
      <c r="A14" s="1">
        <v>43363</v>
      </c>
      <c r="B14" t="s">
        <v>23</v>
      </c>
      <c r="C14" t="s">
        <v>25</v>
      </c>
      <c r="D14">
        <v>1</v>
      </c>
      <c r="E14" s="12">
        <v>3</v>
      </c>
      <c r="F14" t="s">
        <v>11</v>
      </c>
      <c r="G14" t="str">
        <f>LOOKUP($C14,'AisleList-T'!$A:$A,'AisleList-T'!B:B)</f>
        <v>Meats/Proteins</v>
      </c>
      <c r="H14">
        <f>IF($F14="Food4Less",LOOKUP($C14,'AisleList-T'!$A:$A,'AisleList-T'!C:C),"")</f>
        <v>1</v>
      </c>
      <c r="I14" t="str">
        <f>IF($F14="Food4Less",LOOKUP($C14,'AisleList-T'!$A:$A,'AisleList-T'!D:D),"")</f>
        <v>Meats/Cheese</v>
      </c>
    </row>
    <row r="15" spans="1:9" x14ac:dyDescent="0.35">
      <c r="A15" s="1">
        <v>43363</v>
      </c>
      <c r="B15" t="s">
        <v>14</v>
      </c>
      <c r="C15" t="s">
        <v>26</v>
      </c>
      <c r="D15">
        <v>18</v>
      </c>
      <c r="E15" s="12">
        <v>3.39</v>
      </c>
      <c r="F15" t="s">
        <v>11</v>
      </c>
      <c r="G15" t="str">
        <f>LOOKUP($C15,'AisleList-T'!$A:$A,'AisleList-T'!B:B)</f>
        <v>Meats/Proteins</v>
      </c>
      <c r="H15" t="str">
        <f>IF($F15="Food4Less",LOOKUP($C15,'AisleList-T'!$A:$A,'AisleList-T'!C:C),"")</f>
        <v>BW</v>
      </c>
      <c r="I15" t="str">
        <f>IF($F15="Food4Less",LOOKUP($C15,'AisleList-T'!$A:$A,'AisleList-T'!D:D),"")</f>
        <v>Deli/Dairy</v>
      </c>
    </row>
    <row r="16" spans="1:9" x14ac:dyDescent="0.35">
      <c r="A16" s="1">
        <v>43363</v>
      </c>
      <c r="B16" t="s">
        <v>14</v>
      </c>
      <c r="C16" t="s">
        <v>27</v>
      </c>
      <c r="D16">
        <v>1</v>
      </c>
      <c r="E16" s="12">
        <v>5.99</v>
      </c>
      <c r="F16" t="s">
        <v>11</v>
      </c>
      <c r="G16" t="str">
        <f>LOOKUP($C16,'AisleList-T'!$A:$A,'AisleList-T'!B:B)</f>
        <v>Meats/Proteins</v>
      </c>
      <c r="H16" t="str">
        <f>IF($F16="Food4Less",LOOKUP($C16,'AisleList-T'!$A:$A,'AisleList-T'!C:C),"")</f>
        <v>BW</v>
      </c>
      <c r="I16" t="str">
        <f>IF($F16="Food4Less",LOOKUP($C16,'AisleList-T'!$A:$A,'AisleList-T'!D:D),"")</f>
        <v>Deli/Dairy</v>
      </c>
    </row>
    <row r="17" spans="1:9" x14ac:dyDescent="0.35">
      <c r="A17" s="1">
        <v>43363</v>
      </c>
      <c r="B17" t="s">
        <v>28</v>
      </c>
      <c r="C17" t="s">
        <v>29</v>
      </c>
      <c r="D17">
        <v>1</v>
      </c>
      <c r="E17" s="12">
        <v>3.59</v>
      </c>
      <c r="F17" t="s">
        <v>11</v>
      </c>
      <c r="G17" t="str">
        <f>LOOKUP($C17,'AisleList-T'!$A:$A,'AisleList-T'!B:B)</f>
        <v>Dairy</v>
      </c>
      <c r="H17">
        <f>IF($F17="Food4Less",LOOKUP($C17,'AisleList-T'!$A:$A,'AisleList-T'!C:C),"")</f>
        <v>15</v>
      </c>
      <c r="I17" t="str">
        <f>IF($F17="Food4Less",LOOKUP($C17,'AisleList-T'!$A:$A,'AisleList-T'!D:D),"")</f>
        <v>Dairy Products</v>
      </c>
    </row>
    <row r="18" spans="1:9" x14ac:dyDescent="0.35">
      <c r="A18" s="1">
        <v>43363</v>
      </c>
      <c r="B18" t="s">
        <v>14</v>
      </c>
      <c r="C18" t="s">
        <v>30</v>
      </c>
      <c r="D18">
        <v>1</v>
      </c>
      <c r="E18" s="12">
        <v>6.99</v>
      </c>
      <c r="F18" t="s">
        <v>11</v>
      </c>
      <c r="G18" t="str">
        <f>LOOKUP($C18,'AisleList-T'!$A:$A,'AisleList-T'!B:B)</f>
        <v>Dairy</v>
      </c>
      <c r="H18">
        <f>IF($F18="Food4Less",LOOKUP($C18,'AisleList-T'!$A:$A,'AisleList-T'!C:C),"")</f>
        <v>1</v>
      </c>
      <c r="I18" t="str">
        <f>IF($F18="Food4Less",LOOKUP($C18,'AisleList-T'!$A:$A,'AisleList-T'!D:D),"")</f>
        <v>Meats/Cheese</v>
      </c>
    </row>
    <row r="19" spans="1:9" x14ac:dyDescent="0.35">
      <c r="A19" s="1">
        <v>43363</v>
      </c>
      <c r="B19" t="s">
        <v>31</v>
      </c>
      <c r="C19" t="s">
        <v>32</v>
      </c>
      <c r="D19">
        <v>1</v>
      </c>
      <c r="E19" s="12">
        <v>1.88</v>
      </c>
      <c r="F19" t="s">
        <v>11</v>
      </c>
      <c r="G19" t="str">
        <f>LOOKUP($C19,'AisleList-T'!$A:$A,'AisleList-T'!B:B)</f>
        <v>Snacks</v>
      </c>
      <c r="H19">
        <f>IF($F19="Food4Less",LOOKUP($C19,'AisleList-T'!$A:$A,'AisleList-T'!C:C),"")</f>
        <v>7</v>
      </c>
      <c r="I19" t="str">
        <f>IF($F19="Food4Less",LOOKUP($C19,'AisleList-T'!$A:$A,'AisleList-T'!D:D),"")</f>
        <v>Snacks 1</v>
      </c>
    </row>
    <row r="20" spans="1:9" x14ac:dyDescent="0.35">
      <c r="A20" s="1">
        <v>43363</v>
      </c>
      <c r="B20" t="s">
        <v>31</v>
      </c>
      <c r="C20" t="s">
        <v>32</v>
      </c>
      <c r="D20">
        <v>1</v>
      </c>
      <c r="E20" s="12">
        <v>1.88</v>
      </c>
      <c r="F20" t="s">
        <v>11</v>
      </c>
      <c r="G20" t="str">
        <f>LOOKUP($C20,'AisleList-T'!$A:$A,'AisleList-T'!B:B)</f>
        <v>Snacks</v>
      </c>
      <c r="H20">
        <f>IF($F20="Food4Less",LOOKUP($C20,'AisleList-T'!$A:$A,'AisleList-T'!C:C),"")</f>
        <v>7</v>
      </c>
      <c r="I20" t="str">
        <f>IF($F20="Food4Less",LOOKUP($C20,'AisleList-T'!$A:$A,'AisleList-T'!D:D),"")</f>
        <v>Snacks 1</v>
      </c>
    </row>
    <row r="21" spans="1:9" x14ac:dyDescent="0.35">
      <c r="A21" s="1">
        <v>43363</v>
      </c>
      <c r="B21" t="s">
        <v>14</v>
      </c>
      <c r="C21" t="s">
        <v>33</v>
      </c>
      <c r="D21">
        <v>1</v>
      </c>
      <c r="E21" s="12">
        <v>2.99</v>
      </c>
      <c r="F21" t="s">
        <v>11</v>
      </c>
      <c r="G21" t="str">
        <f>LOOKUP($C21,'AisleList-T'!$A:$A,'AisleList-T'!B:B)</f>
        <v>Baking</v>
      </c>
      <c r="H21">
        <f>IF($F21="Food4Less",LOOKUP($C21,'AisleList-T'!$A:$A,'AisleList-T'!C:C),"")</f>
        <v>5</v>
      </c>
      <c r="I21" t="str">
        <f>IF($F21="Food4Less",LOOKUP($C21,'AisleList-T'!$A:$A,'AisleList-T'!D:D),"")</f>
        <v>Pasta/Rice</v>
      </c>
    </row>
    <row r="22" spans="1:9" x14ac:dyDescent="0.35">
      <c r="A22" s="1">
        <v>43363</v>
      </c>
      <c r="B22" t="s">
        <v>34</v>
      </c>
      <c r="C22" t="s">
        <v>35</v>
      </c>
      <c r="D22">
        <v>1</v>
      </c>
      <c r="E22" s="12">
        <v>3.99</v>
      </c>
      <c r="F22" t="s">
        <v>11</v>
      </c>
      <c r="G22" t="str">
        <f>LOOKUP($C22,'AisleList-T'!$A:$A,'AisleList-T'!B:B)</f>
        <v>Kitchen</v>
      </c>
      <c r="H22">
        <f>IF($F22="Food4Less",LOOKUP($C22,'AisleList-T'!$A:$A,'AisleList-T'!C:C),"")</f>
        <v>6</v>
      </c>
      <c r="I22" t="str">
        <f>IF($F22="Food4Less",LOOKUP($C22,'AisleList-T'!$A:$A,'AisleList-T'!D:D),"")</f>
        <v>Baking/Breakfast</v>
      </c>
    </row>
    <row r="23" spans="1:9" x14ac:dyDescent="0.35">
      <c r="A23" s="1">
        <v>43363</v>
      </c>
      <c r="B23" t="s">
        <v>14</v>
      </c>
      <c r="C23" t="s">
        <v>36</v>
      </c>
      <c r="D23">
        <v>1</v>
      </c>
      <c r="E23" s="12">
        <v>1</v>
      </c>
      <c r="F23" t="s">
        <v>11</v>
      </c>
      <c r="G23" t="str">
        <f>LOOKUP($C23,'AisleList-T'!$A:$A,'AisleList-T'!B:B)</f>
        <v>Breads</v>
      </c>
      <c r="H23">
        <f>IF($F23="Food4Less",LOOKUP($C23,'AisleList-T'!$A:$A,'AisleList-T'!C:C),"")</f>
        <v>5</v>
      </c>
      <c r="I23" t="str">
        <f>IF($F23="Food4Less",LOOKUP($C23,'AisleList-T'!$A:$A,'AisleList-T'!D:D),"")</f>
        <v>Pasta/Rice</v>
      </c>
    </row>
    <row r="24" spans="1:9" x14ac:dyDescent="0.35">
      <c r="A24" s="1">
        <v>43363</v>
      </c>
      <c r="B24" t="s">
        <v>14</v>
      </c>
      <c r="C24" t="s">
        <v>36</v>
      </c>
      <c r="D24">
        <v>1</v>
      </c>
      <c r="E24" s="12">
        <v>1</v>
      </c>
      <c r="F24" t="s">
        <v>11</v>
      </c>
      <c r="G24" t="str">
        <f>LOOKUP($C24,'AisleList-T'!$A:$A,'AisleList-T'!B:B)</f>
        <v>Breads</v>
      </c>
      <c r="H24">
        <f>IF($F24="Food4Less",LOOKUP($C24,'AisleList-T'!$A:$A,'AisleList-T'!C:C),"")</f>
        <v>5</v>
      </c>
      <c r="I24" t="str">
        <f>IF($F24="Food4Less",LOOKUP($C24,'AisleList-T'!$A:$A,'AisleList-T'!D:D),"")</f>
        <v>Pasta/Rice</v>
      </c>
    </row>
    <row r="25" spans="1:9" x14ac:dyDescent="0.35">
      <c r="A25" s="1">
        <v>43363</v>
      </c>
      <c r="B25" t="s">
        <v>37</v>
      </c>
      <c r="C25" t="s">
        <v>38</v>
      </c>
      <c r="D25">
        <v>1</v>
      </c>
      <c r="E25" s="12">
        <v>2.99</v>
      </c>
      <c r="F25" t="s">
        <v>11</v>
      </c>
      <c r="G25" t="str">
        <f>LOOKUP($C25,'AisleList-T'!$A:$A,'AisleList-T'!B:B)</f>
        <v>Sides</v>
      </c>
      <c r="H25">
        <f>IF($F25="Food4Less",LOOKUP($C25,'AisleList-T'!$A:$A,'AisleList-T'!C:C),"")</f>
        <v>5</v>
      </c>
      <c r="I25" t="str">
        <f>IF($F25="Food4Less",LOOKUP($C25,'AisleList-T'!$A:$A,'AisleList-T'!D:D),"")</f>
        <v>Pasta/Rice</v>
      </c>
    </row>
    <row r="26" spans="1:9" x14ac:dyDescent="0.35">
      <c r="A26" s="1">
        <v>43363</v>
      </c>
      <c r="B26" t="s">
        <v>39</v>
      </c>
      <c r="C26" t="s">
        <v>40</v>
      </c>
      <c r="D26">
        <v>1</v>
      </c>
      <c r="E26" s="12">
        <v>1.99</v>
      </c>
      <c r="F26" t="s">
        <v>11</v>
      </c>
      <c r="G26" t="str">
        <f>LOOKUP($C26,'AisleList-T'!$A:$A,'AisleList-T'!B:B)</f>
        <v>Breads</v>
      </c>
      <c r="H26">
        <f>IF($F26="Food4Less",LOOKUP($C26,'AisleList-T'!$A:$A,'AisleList-T'!C:C),"")</f>
        <v>6</v>
      </c>
      <c r="I26" t="str">
        <f>IF($F26="Food4Less",LOOKUP($C26,'AisleList-T'!$A:$A,'AisleList-T'!D:D),"")</f>
        <v>Baking/Breakfast</v>
      </c>
    </row>
    <row r="27" spans="1:9" x14ac:dyDescent="0.35">
      <c r="A27" s="1">
        <v>43363</v>
      </c>
      <c r="B27" t="s">
        <v>41</v>
      </c>
      <c r="C27" t="s">
        <v>42</v>
      </c>
      <c r="D27">
        <v>1</v>
      </c>
      <c r="E27" s="12">
        <v>0.48</v>
      </c>
      <c r="F27" t="s">
        <v>11</v>
      </c>
      <c r="G27" t="str">
        <f>LOOKUP($C27,'AisleList-T'!$A:$A,'AisleList-T'!B:B)</f>
        <v>Fruits</v>
      </c>
      <c r="H27">
        <f>IF($F27="Food4Less",LOOKUP($C27,'AisleList-T'!$A:$A,'AisleList-T'!C:C),"")</f>
        <v>5</v>
      </c>
      <c r="I27" t="str">
        <f>IF($F27="Food4Less",LOOKUP($C27,'AisleList-T'!$A:$A,'AisleList-T'!D:D),"")</f>
        <v>Pasta/Rice</v>
      </c>
    </row>
    <row r="28" spans="1:9" x14ac:dyDescent="0.35">
      <c r="A28" s="1">
        <v>43363</v>
      </c>
      <c r="B28" t="s">
        <v>41</v>
      </c>
      <c r="C28" t="s">
        <v>42</v>
      </c>
      <c r="D28">
        <v>1</v>
      </c>
      <c r="E28" s="12">
        <v>0.48</v>
      </c>
      <c r="F28" t="s">
        <v>11</v>
      </c>
      <c r="G28" t="str">
        <f>LOOKUP($C28,'AisleList-T'!$A:$A,'AisleList-T'!B:B)</f>
        <v>Fruits</v>
      </c>
      <c r="H28">
        <f>IF($F28="Food4Less",LOOKUP($C28,'AisleList-T'!$A:$A,'AisleList-T'!C:C),"")</f>
        <v>5</v>
      </c>
      <c r="I28" t="str">
        <f>IF($F28="Food4Less",LOOKUP($C28,'AisleList-T'!$A:$A,'AisleList-T'!D:D),"")</f>
        <v>Pasta/Rice</v>
      </c>
    </row>
    <row r="29" spans="1:9" x14ac:dyDescent="0.35">
      <c r="A29" s="1">
        <v>43363</v>
      </c>
      <c r="B29" t="s">
        <v>41</v>
      </c>
      <c r="C29" t="s">
        <v>42</v>
      </c>
      <c r="D29">
        <v>1</v>
      </c>
      <c r="E29" s="12">
        <v>0.48</v>
      </c>
      <c r="F29" t="s">
        <v>11</v>
      </c>
      <c r="G29" t="str">
        <f>LOOKUP($C29,'AisleList-T'!$A:$A,'AisleList-T'!B:B)</f>
        <v>Fruits</v>
      </c>
      <c r="H29">
        <f>IF($F29="Food4Less",LOOKUP($C29,'AisleList-T'!$A:$A,'AisleList-T'!C:C),"")</f>
        <v>5</v>
      </c>
      <c r="I29" t="str">
        <f>IF($F29="Food4Less",LOOKUP($C29,'AisleList-T'!$A:$A,'AisleList-T'!D:D),"")</f>
        <v>Pasta/Rice</v>
      </c>
    </row>
    <row r="30" spans="1:9" x14ac:dyDescent="0.35">
      <c r="A30" s="1">
        <v>43363</v>
      </c>
      <c r="B30" t="s">
        <v>41</v>
      </c>
      <c r="C30" t="s">
        <v>42</v>
      </c>
      <c r="D30">
        <v>1</v>
      </c>
      <c r="E30" s="12">
        <v>0.48</v>
      </c>
      <c r="F30" t="s">
        <v>11</v>
      </c>
      <c r="G30" t="str">
        <f>LOOKUP($C30,'AisleList-T'!$A:$A,'AisleList-T'!B:B)</f>
        <v>Fruits</v>
      </c>
      <c r="H30">
        <f>IF($F30="Food4Less",LOOKUP($C30,'AisleList-T'!$A:$A,'AisleList-T'!C:C),"")</f>
        <v>5</v>
      </c>
      <c r="I30" t="str">
        <f>IF($F30="Food4Less",LOOKUP($C30,'AisleList-T'!$A:$A,'AisleList-T'!D:D),"")</f>
        <v>Pasta/Rice</v>
      </c>
    </row>
    <row r="31" spans="1:9" x14ac:dyDescent="0.35">
      <c r="A31" s="1">
        <v>43363</v>
      </c>
      <c r="B31" t="s">
        <v>41</v>
      </c>
      <c r="C31" t="s">
        <v>42</v>
      </c>
      <c r="D31">
        <v>1</v>
      </c>
      <c r="E31" s="12">
        <v>0.48</v>
      </c>
      <c r="F31" t="s">
        <v>11</v>
      </c>
      <c r="G31" t="str">
        <f>LOOKUP($C31,'AisleList-T'!$A:$A,'AisleList-T'!B:B)</f>
        <v>Fruits</v>
      </c>
      <c r="H31">
        <f>IF($F31="Food4Less",LOOKUP($C31,'AisleList-T'!$A:$A,'AisleList-T'!C:C),"")</f>
        <v>5</v>
      </c>
      <c r="I31" t="str">
        <f>IF($F31="Food4Less",LOOKUP($C31,'AisleList-T'!$A:$A,'AisleList-T'!D:D),"")</f>
        <v>Pasta/Rice</v>
      </c>
    </row>
    <row r="32" spans="1:9" x14ac:dyDescent="0.35">
      <c r="A32" s="1">
        <v>43363</v>
      </c>
      <c r="B32" t="s">
        <v>41</v>
      </c>
      <c r="C32" t="s">
        <v>42</v>
      </c>
      <c r="D32">
        <v>1</v>
      </c>
      <c r="E32" s="12">
        <v>0.48</v>
      </c>
      <c r="F32" t="s">
        <v>11</v>
      </c>
      <c r="G32" t="str">
        <f>LOOKUP($C32,'AisleList-T'!$A:$A,'AisleList-T'!B:B)</f>
        <v>Fruits</v>
      </c>
      <c r="H32">
        <f>IF($F32="Food4Less",LOOKUP($C32,'AisleList-T'!$A:$A,'AisleList-T'!C:C),"")</f>
        <v>5</v>
      </c>
      <c r="I32" t="str">
        <f>IF($F32="Food4Less",LOOKUP($C32,'AisleList-T'!$A:$A,'AisleList-T'!D:D),"")</f>
        <v>Pasta/Rice</v>
      </c>
    </row>
    <row r="33" spans="1:9" x14ac:dyDescent="0.35">
      <c r="A33" s="1">
        <v>43363</v>
      </c>
      <c r="B33" t="s">
        <v>43</v>
      </c>
      <c r="C33" t="s">
        <v>44</v>
      </c>
      <c r="D33">
        <v>1</v>
      </c>
      <c r="E33" s="12">
        <v>2.99</v>
      </c>
      <c r="F33" t="s">
        <v>11</v>
      </c>
      <c r="G33" t="str">
        <f>LOOKUP($C33,'AisleList-T'!$A:$A,'AisleList-T'!B:B)</f>
        <v>Breakfast</v>
      </c>
      <c r="H33">
        <f>IF($F33="Food4Less",LOOKUP($C33,'AisleList-T'!$A:$A,'AisleList-T'!C:C),"")</f>
        <v>6</v>
      </c>
      <c r="I33" t="str">
        <f>IF($F33="Food4Less",LOOKUP($C33,'AisleList-T'!$A:$A,'AisleList-T'!D:D),"")</f>
        <v>Baking/Breakfast</v>
      </c>
    </row>
    <row r="34" spans="1:9" x14ac:dyDescent="0.35">
      <c r="A34" s="1">
        <v>43363</v>
      </c>
      <c r="B34" t="s">
        <v>43</v>
      </c>
      <c r="C34" t="s">
        <v>44</v>
      </c>
      <c r="D34">
        <v>1</v>
      </c>
      <c r="E34" s="12">
        <v>2.99</v>
      </c>
      <c r="F34" t="s">
        <v>11</v>
      </c>
      <c r="G34" t="str">
        <f>LOOKUP($C34,'AisleList-T'!$A:$A,'AisleList-T'!B:B)</f>
        <v>Breakfast</v>
      </c>
      <c r="H34">
        <f>IF($F34="Food4Less",LOOKUP($C34,'AisleList-T'!$A:$A,'AisleList-T'!C:C),"")</f>
        <v>6</v>
      </c>
      <c r="I34" t="str">
        <f>IF($F34="Food4Less",LOOKUP($C34,'AisleList-T'!$A:$A,'AisleList-T'!D:D),"")</f>
        <v>Baking/Breakfast</v>
      </c>
    </row>
    <row r="35" spans="1:9" x14ac:dyDescent="0.35">
      <c r="A35" s="1">
        <v>43363</v>
      </c>
      <c r="B35" t="s">
        <v>45</v>
      </c>
      <c r="C35" t="s">
        <v>46</v>
      </c>
      <c r="D35">
        <v>1</v>
      </c>
      <c r="E35" s="12">
        <v>1.19</v>
      </c>
      <c r="F35" t="s">
        <v>11</v>
      </c>
      <c r="G35" t="str">
        <f>LOOKUP($C35,'AisleList-T'!$A:$A,'AisleList-T'!B:B)</f>
        <v>Meats/Proteins</v>
      </c>
      <c r="H35">
        <f>IF($F35="Food4Less",LOOKUP($C35,'AisleList-T'!$A:$A,'AisleList-T'!C:C),"")</f>
        <v>3</v>
      </c>
      <c r="I35" t="str">
        <f>IF($F35="Food4Less",LOOKUP($C35,'AisleList-T'!$A:$A,'AisleList-T'!D:D),"")</f>
        <v>Soups/Juice</v>
      </c>
    </row>
    <row r="36" spans="1:9" x14ac:dyDescent="0.35">
      <c r="A36" s="1">
        <v>43363</v>
      </c>
      <c r="B36" t="s">
        <v>45</v>
      </c>
      <c r="C36" t="s">
        <v>46</v>
      </c>
      <c r="D36">
        <v>1</v>
      </c>
      <c r="E36" s="12">
        <v>1.19</v>
      </c>
      <c r="F36" t="s">
        <v>11</v>
      </c>
      <c r="G36" t="str">
        <f>LOOKUP($C36,'AisleList-T'!$A:$A,'AisleList-T'!B:B)</f>
        <v>Meats/Proteins</v>
      </c>
      <c r="H36">
        <f>IF($F36="Food4Less",LOOKUP($C36,'AisleList-T'!$A:$A,'AisleList-T'!C:C),"")</f>
        <v>3</v>
      </c>
      <c r="I36" t="str">
        <f>IF($F36="Food4Less",LOOKUP($C36,'AisleList-T'!$A:$A,'AisleList-T'!D:D),"")</f>
        <v>Soups/Juice</v>
      </c>
    </row>
    <row r="37" spans="1:9" x14ac:dyDescent="0.35">
      <c r="A37" s="1">
        <v>43363</v>
      </c>
      <c r="B37" t="s">
        <v>45</v>
      </c>
      <c r="C37" t="s">
        <v>46</v>
      </c>
      <c r="D37">
        <v>1</v>
      </c>
      <c r="E37" s="12">
        <v>1.19</v>
      </c>
      <c r="F37" t="s">
        <v>11</v>
      </c>
      <c r="G37" t="str">
        <f>LOOKUP($C37,'AisleList-T'!$A:$A,'AisleList-T'!B:B)</f>
        <v>Meats/Proteins</v>
      </c>
      <c r="H37">
        <f>IF($F37="Food4Less",LOOKUP($C37,'AisleList-T'!$A:$A,'AisleList-T'!C:C),"")</f>
        <v>3</v>
      </c>
      <c r="I37" t="str">
        <f>IF($F37="Food4Less",LOOKUP($C37,'AisleList-T'!$A:$A,'AisleList-T'!D:D),"")</f>
        <v>Soups/Juice</v>
      </c>
    </row>
    <row r="38" spans="1:9" x14ac:dyDescent="0.35">
      <c r="A38" s="1">
        <v>43363</v>
      </c>
      <c r="B38" t="s">
        <v>14</v>
      </c>
      <c r="C38" t="s">
        <v>47</v>
      </c>
      <c r="D38">
        <v>1</v>
      </c>
      <c r="E38" s="12">
        <v>1.29</v>
      </c>
      <c r="F38" t="s">
        <v>11</v>
      </c>
      <c r="G38" t="str">
        <f>LOOKUP($C38,'AisleList-T'!$A:$A,'AisleList-T'!B:B)</f>
        <v>Spices/Sauces</v>
      </c>
      <c r="H38">
        <f>IF($F38="Food4Less",LOOKUP($C38,'AisleList-T'!$A:$A,'AisleList-T'!C:C),"")</f>
        <v>5</v>
      </c>
      <c r="I38" t="str">
        <f>IF($F38="Food4Less",LOOKUP($C38,'AisleList-T'!$A:$A,'AisleList-T'!D:D),"")</f>
        <v>Pasta/Rice</v>
      </c>
    </row>
    <row r="39" spans="1:9" x14ac:dyDescent="0.35">
      <c r="A39" s="1">
        <v>43363</v>
      </c>
      <c r="B39" t="s">
        <v>14</v>
      </c>
      <c r="C39" t="s">
        <v>22</v>
      </c>
      <c r="D39">
        <v>1</v>
      </c>
      <c r="E39" s="12">
        <v>2.79</v>
      </c>
      <c r="F39" t="s">
        <v>11</v>
      </c>
      <c r="G39" t="str">
        <f>LOOKUP($C39,'AisleList-T'!$A:$A,'AisleList-T'!B:B)</f>
        <v>Dairy</v>
      </c>
      <c r="H39">
        <f>IF($F39="Food4Less",LOOKUP($C39,'AisleList-T'!$A:$A,'AisleList-T'!C:C),"")</f>
        <v>1</v>
      </c>
      <c r="I39" t="str">
        <f>IF($F39="Food4Less",LOOKUP($C39,'AisleList-T'!$A:$A,'AisleList-T'!D:D),"")</f>
        <v>Meats/Cheese</v>
      </c>
    </row>
    <row r="40" spans="1:9" x14ac:dyDescent="0.35">
      <c r="A40" s="1">
        <v>43363</v>
      </c>
      <c r="B40" t="s">
        <v>14</v>
      </c>
      <c r="C40" t="s">
        <v>48</v>
      </c>
      <c r="D40">
        <v>1</v>
      </c>
      <c r="E40" s="12">
        <v>1.59</v>
      </c>
      <c r="F40" t="s">
        <v>11</v>
      </c>
      <c r="G40" t="str">
        <f>LOOKUP($C40,'AisleList-T'!$A:$A,'AisleList-T'!B:B)</f>
        <v>Spices/Sauces</v>
      </c>
      <c r="H40">
        <f>IF($F40="Food4Less",LOOKUP($C40,'AisleList-T'!$A:$A,'AisleList-T'!C:C),"")</f>
        <v>5</v>
      </c>
      <c r="I40" t="str">
        <f>IF($F40="Food4Less",LOOKUP($C40,'AisleList-T'!$A:$A,'AisleList-T'!D:D),"")</f>
        <v>Pasta/Rice</v>
      </c>
    </row>
    <row r="41" spans="1:9" x14ac:dyDescent="0.35">
      <c r="A41" s="1">
        <v>43363</v>
      </c>
      <c r="B41" t="s">
        <v>14</v>
      </c>
      <c r="C41" t="s">
        <v>48</v>
      </c>
      <c r="D41">
        <v>1</v>
      </c>
      <c r="E41" s="12">
        <v>1.59</v>
      </c>
      <c r="F41" t="s">
        <v>11</v>
      </c>
      <c r="G41" t="str">
        <f>LOOKUP($C41,'AisleList-T'!$A:$A,'AisleList-T'!B:B)</f>
        <v>Spices/Sauces</v>
      </c>
      <c r="H41">
        <f>IF($F41="Food4Less",LOOKUP($C41,'AisleList-T'!$A:$A,'AisleList-T'!C:C),"")</f>
        <v>5</v>
      </c>
      <c r="I41" t="str">
        <f>IF($F41="Food4Less",LOOKUP($C41,'AisleList-T'!$A:$A,'AisleList-T'!D:D),"")</f>
        <v>Pasta/Rice</v>
      </c>
    </row>
    <row r="42" spans="1:9" x14ac:dyDescent="0.35">
      <c r="A42" s="1">
        <v>43363</v>
      </c>
      <c r="B42" t="s">
        <v>14</v>
      </c>
      <c r="C42" t="s">
        <v>36</v>
      </c>
      <c r="D42">
        <v>1</v>
      </c>
      <c r="E42" s="12">
        <v>1.99</v>
      </c>
      <c r="F42" t="s">
        <v>11</v>
      </c>
      <c r="G42" t="str">
        <f>LOOKUP($C42,'AisleList-T'!$A:$A,'AisleList-T'!B:B)</f>
        <v>Breads</v>
      </c>
      <c r="H42">
        <f>IF($F42="Food4Less",LOOKUP($C42,'AisleList-T'!$A:$A,'AisleList-T'!C:C),"")</f>
        <v>5</v>
      </c>
      <c r="I42" t="str">
        <f>IF($F42="Food4Less",LOOKUP($C42,'AisleList-T'!$A:$A,'AisleList-T'!D:D),"")</f>
        <v>Pasta/Rice</v>
      </c>
    </row>
    <row r="43" spans="1:9" x14ac:dyDescent="0.35">
      <c r="A43" s="1">
        <v>43363</v>
      </c>
      <c r="B43" t="s">
        <v>14</v>
      </c>
      <c r="C43" t="s">
        <v>49</v>
      </c>
      <c r="D43">
        <v>1</v>
      </c>
      <c r="E43" s="12">
        <v>1</v>
      </c>
      <c r="F43" t="s">
        <v>11</v>
      </c>
      <c r="G43" t="str">
        <f>LOOKUP($C43,'AisleList-T'!$A:$A,'AisleList-T'!B:B)</f>
        <v>Snacks</v>
      </c>
      <c r="H43">
        <f>IF($F43="Food4Less",LOOKUP($C43,'AisleList-T'!$A:$A,'AisleList-T'!C:C),"")</f>
        <v>10</v>
      </c>
      <c r="I43" t="str">
        <f>IF($F43="Food4Less",LOOKUP($C43,'AisleList-T'!$A:$A,'AisleList-T'!D:D),"")</f>
        <v>Candy/Picnic</v>
      </c>
    </row>
    <row r="44" spans="1:9" x14ac:dyDescent="0.35">
      <c r="A44" s="1">
        <v>43363</v>
      </c>
      <c r="B44" t="s">
        <v>14</v>
      </c>
      <c r="C44" t="s">
        <v>49</v>
      </c>
      <c r="D44">
        <v>1</v>
      </c>
      <c r="E44" s="12">
        <v>1</v>
      </c>
      <c r="F44" t="s">
        <v>11</v>
      </c>
      <c r="G44" t="str">
        <f>LOOKUP($C44,'AisleList-T'!$A:$A,'AisleList-T'!B:B)</f>
        <v>Snacks</v>
      </c>
      <c r="H44">
        <f>IF($F44="Food4Less",LOOKUP($C44,'AisleList-T'!$A:$A,'AisleList-T'!C:C),"")</f>
        <v>10</v>
      </c>
      <c r="I44" t="str">
        <f>IF($F44="Food4Less",LOOKUP($C44,'AisleList-T'!$A:$A,'AisleList-T'!D:D),"")</f>
        <v>Candy/Picnic</v>
      </c>
    </row>
    <row r="45" spans="1:9" x14ac:dyDescent="0.35">
      <c r="A45" s="1">
        <v>43363</v>
      </c>
      <c r="B45" t="s">
        <v>14</v>
      </c>
      <c r="C45" t="s">
        <v>50</v>
      </c>
      <c r="D45">
        <v>1</v>
      </c>
      <c r="E45" s="12">
        <v>1</v>
      </c>
      <c r="F45" t="s">
        <v>11</v>
      </c>
      <c r="G45" t="str">
        <f>LOOKUP($C45,'AisleList-T'!$A:$A,'AisleList-T'!B:B)</f>
        <v>Snacks</v>
      </c>
      <c r="H45">
        <f>IF($F45="Food4Less",LOOKUP($C45,'AisleList-T'!$A:$A,'AisleList-T'!C:C),"")</f>
        <v>10</v>
      </c>
      <c r="I45" t="str">
        <f>IF($F45="Food4Less",LOOKUP($C45,'AisleList-T'!$A:$A,'AisleList-T'!D:D),"")</f>
        <v>Candy/Picnic</v>
      </c>
    </row>
    <row r="46" spans="1:9" x14ac:dyDescent="0.35">
      <c r="A46" s="1">
        <v>43363</v>
      </c>
      <c r="B46" t="s">
        <v>51</v>
      </c>
      <c r="C46" t="s">
        <v>52</v>
      </c>
      <c r="D46">
        <v>1</v>
      </c>
      <c r="E46" s="12">
        <v>1</v>
      </c>
      <c r="F46" t="s">
        <v>11</v>
      </c>
      <c r="G46" t="str">
        <f>LOOKUP($C46,'AisleList-T'!$A:$A,'AisleList-T'!B:B)</f>
        <v>Meals</v>
      </c>
      <c r="H46">
        <f>IF($F46="Food4Less",LOOKUP($C46,'AisleList-T'!$A:$A,'AisleList-T'!C:C),"")</f>
        <v>5</v>
      </c>
      <c r="I46" t="str">
        <f>IF($F46="Food4Less",LOOKUP($C46,'AisleList-T'!$A:$A,'AisleList-T'!D:D),"")</f>
        <v>Pasta/Rice</v>
      </c>
    </row>
    <row r="47" spans="1:9" x14ac:dyDescent="0.35">
      <c r="A47" s="1">
        <v>43363</v>
      </c>
      <c r="B47" t="s">
        <v>51</v>
      </c>
      <c r="C47" t="s">
        <v>52</v>
      </c>
      <c r="D47">
        <v>1</v>
      </c>
      <c r="E47" s="12">
        <v>1</v>
      </c>
      <c r="F47" t="s">
        <v>11</v>
      </c>
      <c r="G47" t="str">
        <f>LOOKUP($C47,'AisleList-T'!$A:$A,'AisleList-T'!B:B)</f>
        <v>Meals</v>
      </c>
      <c r="H47">
        <f>IF($F47="Food4Less",LOOKUP($C47,'AisleList-T'!$A:$A,'AisleList-T'!C:C),"")</f>
        <v>5</v>
      </c>
      <c r="I47" t="str">
        <f>IF($F47="Food4Less",LOOKUP($C47,'AisleList-T'!$A:$A,'AisleList-T'!D:D),"")</f>
        <v>Pasta/Rice</v>
      </c>
    </row>
    <row r="48" spans="1:9" x14ac:dyDescent="0.35">
      <c r="A48" s="1">
        <v>43363</v>
      </c>
      <c r="B48" t="s">
        <v>14</v>
      </c>
      <c r="C48" t="s">
        <v>53</v>
      </c>
      <c r="D48">
        <v>1</v>
      </c>
      <c r="E48" s="12">
        <v>1.79</v>
      </c>
      <c r="F48" t="s">
        <v>11</v>
      </c>
      <c r="G48" t="str">
        <f>LOOKUP($C48,'AisleList-T'!$A:$A,'AisleList-T'!B:B)</f>
        <v>Baking</v>
      </c>
      <c r="H48">
        <f>IF($F48="Food4Less",LOOKUP($C48,'AisleList-T'!$A:$A,'AisleList-T'!C:C),"")</f>
        <v>6</v>
      </c>
      <c r="I48" t="str">
        <f>IF($F48="Food4Less",LOOKUP($C48,'AisleList-T'!$A:$A,'AisleList-T'!D:D),"")</f>
        <v>Baking/Breakfast</v>
      </c>
    </row>
    <row r="49" spans="1:9" x14ac:dyDescent="0.35">
      <c r="A49" s="1">
        <v>43363</v>
      </c>
      <c r="B49" t="s">
        <v>14</v>
      </c>
      <c r="C49" t="s">
        <v>54</v>
      </c>
      <c r="D49">
        <v>1</v>
      </c>
      <c r="E49" s="12">
        <v>0.59</v>
      </c>
      <c r="F49" t="s">
        <v>11</v>
      </c>
      <c r="G49" t="str">
        <f>LOOKUP($C49,'AisleList-T'!$A:$A,'AisleList-T'!B:B)</f>
        <v>Sides</v>
      </c>
      <c r="H49">
        <f>IF($F49="Food4Less",LOOKUP($C49,'AisleList-T'!$A:$A,'AisleList-T'!C:C),"")</f>
        <v>4</v>
      </c>
      <c r="I49" t="str">
        <f>IF($F49="Food4Less",LOOKUP($C49,'AisleList-T'!$A:$A,'AisleList-T'!D:D),"")</f>
        <v>Condiments/Canned Foods</v>
      </c>
    </row>
    <row r="50" spans="1:9" x14ac:dyDescent="0.35">
      <c r="A50" s="1">
        <v>43363</v>
      </c>
      <c r="B50" t="s">
        <v>14</v>
      </c>
      <c r="C50" t="s">
        <v>54</v>
      </c>
      <c r="D50">
        <v>1</v>
      </c>
      <c r="E50" s="12">
        <v>0.59</v>
      </c>
      <c r="F50" t="s">
        <v>11</v>
      </c>
      <c r="G50" t="str">
        <f>LOOKUP($C50,'AisleList-T'!$A:$A,'AisleList-T'!B:B)</f>
        <v>Sides</v>
      </c>
      <c r="H50">
        <f>IF($F50="Food4Less",LOOKUP($C50,'AisleList-T'!$A:$A,'AisleList-T'!C:C),"")</f>
        <v>4</v>
      </c>
      <c r="I50" t="str">
        <f>IF($F50="Food4Less",LOOKUP($C50,'AisleList-T'!$A:$A,'AisleList-T'!D:D),"")</f>
        <v>Condiments/Canned Foods</v>
      </c>
    </row>
    <row r="51" spans="1:9" x14ac:dyDescent="0.35">
      <c r="A51" s="1">
        <v>43363</v>
      </c>
      <c r="B51" t="s">
        <v>14</v>
      </c>
      <c r="C51" t="s">
        <v>55</v>
      </c>
      <c r="D51">
        <v>1</v>
      </c>
      <c r="E51" s="12">
        <v>0.99</v>
      </c>
      <c r="F51" t="s">
        <v>11</v>
      </c>
      <c r="G51" t="str">
        <f>LOOKUP($C51,'AisleList-T'!$A:$A,'AisleList-T'!B:B)</f>
        <v>Condiments</v>
      </c>
      <c r="H51">
        <f>IF($F51="Food4Less",LOOKUP($C51,'AisleList-T'!$A:$A,'AisleList-T'!C:C),"")</f>
        <v>4</v>
      </c>
      <c r="I51" t="str">
        <f>IF($F51="Food4Less",LOOKUP($C51,'AisleList-T'!$A:$A,'AisleList-T'!D:D),"")</f>
        <v>Condiments/Canned Foods</v>
      </c>
    </row>
    <row r="52" spans="1:9" x14ac:dyDescent="0.35">
      <c r="A52" s="1">
        <v>43363</v>
      </c>
      <c r="B52" t="s">
        <v>56</v>
      </c>
      <c r="C52" t="s">
        <v>57</v>
      </c>
      <c r="D52">
        <v>1</v>
      </c>
      <c r="E52" s="12">
        <v>1.29</v>
      </c>
      <c r="F52" t="s">
        <v>11</v>
      </c>
      <c r="G52" t="str">
        <f>LOOKUP($C52,'AisleList-T'!$A:$A,'AisleList-T'!B:B)</f>
        <v>Breads</v>
      </c>
      <c r="H52">
        <f>IF($F52="Food4Less",LOOKUP($C52,'AisleList-T'!$A:$A,'AisleList-T'!C:C),"")</f>
        <v>2</v>
      </c>
      <c r="I52" t="str">
        <f>IF($F52="Food4Less",LOOKUP($C52,'AisleList-T'!$A:$A,'AisleList-T'!D:D),"")</f>
        <v>Bread/Cereal</v>
      </c>
    </row>
    <row r="53" spans="1:9" x14ac:dyDescent="0.35">
      <c r="A53" s="1">
        <v>43363</v>
      </c>
      <c r="B53" t="s">
        <v>14</v>
      </c>
      <c r="C53" t="s">
        <v>58</v>
      </c>
      <c r="D53">
        <v>1</v>
      </c>
      <c r="E53" s="12">
        <v>1.79</v>
      </c>
      <c r="F53" t="s">
        <v>11</v>
      </c>
      <c r="G53" t="str">
        <f>LOOKUP($C53,'AisleList-T'!$A:$A,'AisleList-T'!B:B)</f>
        <v>Breakfast</v>
      </c>
      <c r="H53">
        <f>IF($F53="Food4Less",LOOKUP($C53,'AisleList-T'!$A:$A,'AisleList-T'!C:C),"")</f>
        <v>2</v>
      </c>
      <c r="I53" t="str">
        <f>IF($F53="Food4Less",LOOKUP($C53,'AisleList-T'!$A:$A,'AisleList-T'!D:D),"")</f>
        <v>Bread/Cereal</v>
      </c>
    </row>
    <row r="54" spans="1:9" x14ac:dyDescent="0.35">
      <c r="A54" s="1">
        <v>43363</v>
      </c>
      <c r="B54" t="s">
        <v>59</v>
      </c>
      <c r="C54" t="s">
        <v>60</v>
      </c>
      <c r="D54">
        <v>1</v>
      </c>
      <c r="E54" s="12">
        <v>1.67</v>
      </c>
      <c r="F54" t="s">
        <v>11</v>
      </c>
      <c r="G54" t="str">
        <f>LOOKUP($C54,'AisleList-T'!$A:$A,'AisleList-T'!B:B)</f>
        <v>Breakfast</v>
      </c>
      <c r="H54">
        <f>IF($F54="Food4Less",LOOKUP($C54,'AisleList-T'!$A:$A,'AisleList-T'!C:C),"")</f>
        <v>2</v>
      </c>
      <c r="I54" t="str">
        <f>IF($F54="Food4Less",LOOKUP($C54,'AisleList-T'!$A:$A,'AisleList-T'!D:D),"")</f>
        <v>Bread/Cereal</v>
      </c>
    </row>
    <row r="55" spans="1:9" x14ac:dyDescent="0.35">
      <c r="A55" s="1">
        <v>43363</v>
      </c>
      <c r="B55" t="s">
        <v>61</v>
      </c>
      <c r="C55" t="s">
        <v>62</v>
      </c>
      <c r="D55">
        <v>2</v>
      </c>
      <c r="E55" s="12">
        <v>1.1299999999999999</v>
      </c>
      <c r="F55" t="s">
        <v>11</v>
      </c>
      <c r="G55" t="str">
        <f>LOOKUP($C55,'AisleList-T'!$A:$A,'AisleList-T'!B:B)</f>
        <v>Fruits</v>
      </c>
      <c r="H55">
        <f>IF($F55="Food4Less",LOOKUP($C55,'AisleList-T'!$A:$A,'AisleList-T'!C:C),"")</f>
        <v>0</v>
      </c>
      <c r="I55" t="str">
        <f>IF($F55="Food4Less",LOOKUP($C55,'AisleList-T'!$A:$A,'AisleList-T'!D:D),"")</f>
        <v>Vegetables/Fruit</v>
      </c>
    </row>
    <row r="56" spans="1:9" x14ac:dyDescent="0.35">
      <c r="A56" s="1">
        <v>43363</v>
      </c>
      <c r="B56" t="s">
        <v>61</v>
      </c>
      <c r="C56" t="s">
        <v>63</v>
      </c>
      <c r="D56">
        <v>5</v>
      </c>
      <c r="E56" s="12">
        <v>1.99</v>
      </c>
      <c r="F56" t="s">
        <v>11</v>
      </c>
      <c r="G56" t="str">
        <f>LOOKUP($C56,'AisleList-T'!$A:$A,'AisleList-T'!B:B)</f>
        <v>Spices/Sauces</v>
      </c>
      <c r="H56">
        <f>IF($F56="Food4Less",LOOKUP($C56,'AisleList-T'!$A:$A,'AisleList-T'!C:C),"")</f>
        <v>0</v>
      </c>
      <c r="I56" t="str">
        <f>IF($F56="Food4Less",LOOKUP($C56,'AisleList-T'!$A:$A,'AisleList-T'!D:D),"")</f>
        <v>Vegetables/Fruit</v>
      </c>
    </row>
    <row r="57" spans="1:9" x14ac:dyDescent="0.35">
      <c r="A57" s="1">
        <v>43363</v>
      </c>
      <c r="B57" t="s">
        <v>61</v>
      </c>
      <c r="C57" t="s">
        <v>64</v>
      </c>
      <c r="D57">
        <v>2</v>
      </c>
      <c r="E57" s="12">
        <v>1.98</v>
      </c>
      <c r="F57" t="s">
        <v>11</v>
      </c>
      <c r="G57" t="str">
        <f>LOOKUP($C57,'AisleList-T'!$A:$A,'AisleList-T'!B:B)</f>
        <v>Fruits</v>
      </c>
      <c r="H57">
        <f>IF($F57="Food4Less",LOOKUP($C57,'AisleList-T'!$A:$A,'AisleList-T'!C:C),"")</f>
        <v>0</v>
      </c>
      <c r="I57" t="str">
        <f>IF($F57="Food4Less",LOOKUP($C57,'AisleList-T'!$A:$A,'AisleList-T'!D:D),"")</f>
        <v>Vegetables/Fruit</v>
      </c>
    </row>
    <row r="58" spans="1:9" x14ac:dyDescent="0.35">
      <c r="A58" s="1">
        <v>43363</v>
      </c>
      <c r="B58" t="s">
        <v>61</v>
      </c>
      <c r="C58" t="s">
        <v>65</v>
      </c>
      <c r="D58">
        <v>1</v>
      </c>
      <c r="E58" s="12">
        <v>3.83</v>
      </c>
      <c r="F58" t="s">
        <v>11</v>
      </c>
      <c r="G58" t="str">
        <f>LOOKUP($C58,'AisleList-T'!$A:$A,'AisleList-T'!B:B)</f>
        <v>Vegetables</v>
      </c>
      <c r="H58">
        <f>IF($F58="Food4Less",LOOKUP($C58,'AisleList-T'!$A:$A,'AisleList-T'!C:C),"")</f>
        <v>0</v>
      </c>
      <c r="I58" t="str">
        <f>IF($F58="Food4Less",LOOKUP($C58,'AisleList-T'!$A:$A,'AisleList-T'!D:D),"")</f>
        <v>Vegetables/Fruit</v>
      </c>
    </row>
    <row r="59" spans="1:9" x14ac:dyDescent="0.35">
      <c r="A59" s="1">
        <v>43363</v>
      </c>
      <c r="B59" t="s">
        <v>61</v>
      </c>
      <c r="C59" t="s">
        <v>66</v>
      </c>
      <c r="D59">
        <v>24</v>
      </c>
      <c r="E59" s="12">
        <v>3.11</v>
      </c>
      <c r="F59" t="s">
        <v>11</v>
      </c>
      <c r="G59" t="str">
        <f>LOOKUP($C59,'AisleList-T'!$A:$A,'AisleList-T'!B:B)</f>
        <v>Fruits</v>
      </c>
      <c r="H59">
        <f>IF($F59="Food4Less",LOOKUP($C59,'AisleList-T'!$A:$A,'AisleList-T'!C:C),"")</f>
        <v>0</v>
      </c>
      <c r="I59" t="str">
        <f>IF($F59="Food4Less",LOOKUP($C59,'AisleList-T'!$A:$A,'AisleList-T'!D:D),"")</f>
        <v>Vegetables/Fruit</v>
      </c>
    </row>
    <row r="60" spans="1:9" x14ac:dyDescent="0.35">
      <c r="A60" s="1">
        <v>43363</v>
      </c>
      <c r="B60" t="s">
        <v>61</v>
      </c>
      <c r="C60" t="s">
        <v>67</v>
      </c>
      <c r="D60">
        <v>1</v>
      </c>
      <c r="E60" s="12">
        <v>2.16</v>
      </c>
      <c r="F60" t="s">
        <v>11</v>
      </c>
      <c r="G60" t="str">
        <f>LOOKUP($C60,'AisleList-T'!$A:$A,'AisleList-T'!B:B)</f>
        <v>Vegetables</v>
      </c>
      <c r="H60">
        <f>IF($F60="Food4Less",LOOKUP($C60,'AisleList-T'!$A:$A,'AisleList-T'!C:C),"")</f>
        <v>0</v>
      </c>
      <c r="I60" t="str">
        <f>IF($F60="Food4Less",LOOKUP($C60,'AisleList-T'!$A:$A,'AisleList-T'!D:D),"")</f>
        <v>Vegetables/Fruit</v>
      </c>
    </row>
    <row r="61" spans="1:9" x14ac:dyDescent="0.35">
      <c r="A61" s="1">
        <v>43363</v>
      </c>
      <c r="B61" t="s">
        <v>61</v>
      </c>
      <c r="C61" t="s">
        <v>68</v>
      </c>
      <c r="D61">
        <v>2</v>
      </c>
      <c r="E61" s="12">
        <v>1</v>
      </c>
      <c r="F61" t="s">
        <v>11</v>
      </c>
      <c r="G61" t="str">
        <f>LOOKUP($C61,'AisleList-T'!$A:$A,'AisleList-T'!B:B)</f>
        <v>Fruits</v>
      </c>
      <c r="H61">
        <f>IF($F61="Food4Less",LOOKUP($C61,'AisleList-T'!$A:$A,'AisleList-T'!C:C),"")</f>
        <v>0</v>
      </c>
      <c r="I61" t="str">
        <f>IF($F61="Food4Less",LOOKUP($C61,'AisleList-T'!$A:$A,'AisleList-T'!D:D),"")</f>
        <v>Vegetables/Fruit</v>
      </c>
    </row>
    <row r="62" spans="1:9" x14ac:dyDescent="0.35">
      <c r="A62" s="1">
        <v>43196</v>
      </c>
      <c r="B62" t="s">
        <v>69</v>
      </c>
      <c r="C62" t="s">
        <v>70</v>
      </c>
      <c r="D62">
        <v>1</v>
      </c>
      <c r="E62" s="12">
        <v>2.98</v>
      </c>
      <c r="F62" t="s">
        <v>71</v>
      </c>
      <c r="G62" t="str">
        <f>LOOKUP($C62,'AisleList-T'!$A:$A,'AisleList-T'!B:B)</f>
        <v>Meats/Proteins</v>
      </c>
      <c r="H62" t="str">
        <f>IF($F62="Food4Less",LOOKUP($C62,'AisleList-T'!$A:$A,'AisleList-T'!C:C),"")</f>
        <v/>
      </c>
      <c r="I62" t="str">
        <f>IF($F62="Food4Less",LOOKUP($C62,'AisleList-T'!$A:$A,'AisleList-T'!D:D),"")</f>
        <v/>
      </c>
    </row>
    <row r="63" spans="1:9" x14ac:dyDescent="0.35">
      <c r="A63" s="1">
        <v>43196</v>
      </c>
      <c r="B63" t="s">
        <v>69</v>
      </c>
      <c r="C63" t="s">
        <v>72</v>
      </c>
      <c r="D63">
        <v>1</v>
      </c>
      <c r="E63" s="12">
        <v>1.98</v>
      </c>
      <c r="F63" t="s">
        <v>71</v>
      </c>
      <c r="G63" t="str">
        <f>LOOKUP($C63,'AisleList-T'!$A:$A,'AisleList-T'!B:B)</f>
        <v>Breads</v>
      </c>
      <c r="H63" t="str">
        <f>IF($F63="Food4Less",LOOKUP($C63,'AisleList-T'!$A:$A,'AisleList-T'!C:C),"")</f>
        <v/>
      </c>
      <c r="I63" t="str">
        <f>IF($F63="Food4Less",LOOKUP($C63,'AisleList-T'!$A:$A,'AisleList-T'!D:D),"")</f>
        <v/>
      </c>
    </row>
    <row r="64" spans="1:9" x14ac:dyDescent="0.35">
      <c r="A64" s="1">
        <v>43196</v>
      </c>
      <c r="B64" t="s">
        <v>69</v>
      </c>
      <c r="C64" t="s">
        <v>73</v>
      </c>
      <c r="D64">
        <v>1</v>
      </c>
      <c r="E64" s="12">
        <v>1.79</v>
      </c>
      <c r="F64" t="s">
        <v>71</v>
      </c>
      <c r="G64" t="str">
        <f>LOOKUP($C64,'AisleList-T'!$A:$A,'AisleList-T'!B:B)</f>
        <v>Bathroom/Cleaning</v>
      </c>
      <c r="H64" t="str">
        <f>IF($F64="Food4Less",LOOKUP($C64,'AisleList-T'!$A:$A,'AisleList-T'!C:C),"")</f>
        <v/>
      </c>
      <c r="I64" t="str">
        <f>IF($F64="Food4Less",LOOKUP($C64,'AisleList-T'!$A:$A,'AisleList-T'!D:D),"")</f>
        <v/>
      </c>
    </row>
    <row r="65" spans="1:9" x14ac:dyDescent="0.35">
      <c r="A65" s="1">
        <v>43196</v>
      </c>
      <c r="B65" t="s">
        <v>69</v>
      </c>
      <c r="C65" t="s">
        <v>74</v>
      </c>
      <c r="D65">
        <v>5</v>
      </c>
      <c r="E65" s="12">
        <v>3.47</v>
      </c>
      <c r="F65" t="s">
        <v>71</v>
      </c>
      <c r="G65" t="str">
        <f>LOOKUP($C65,'AisleList-T'!$A:$A,'AisleList-T'!B:B)</f>
        <v>Fruits</v>
      </c>
      <c r="H65" t="str">
        <f>IF($F65="Food4Less",LOOKUP($C65,'AisleList-T'!$A:$A,'AisleList-T'!C:C),"")</f>
        <v/>
      </c>
      <c r="I65" t="str">
        <f>IF($F65="Food4Less",LOOKUP($C65,'AisleList-T'!$A:$A,'AisleList-T'!D:D),"")</f>
        <v/>
      </c>
    </row>
    <row r="66" spans="1:9" x14ac:dyDescent="0.35">
      <c r="A66" s="1">
        <v>43246</v>
      </c>
      <c r="B66" t="s">
        <v>75</v>
      </c>
      <c r="C66" t="s">
        <v>76</v>
      </c>
      <c r="D66">
        <v>1</v>
      </c>
      <c r="E66" s="12">
        <v>2.5</v>
      </c>
      <c r="F66" t="s">
        <v>77</v>
      </c>
      <c r="G66" t="str">
        <f>LOOKUP($C66,'AisleList-T'!$A:$A,'AisleList-T'!B:B)</f>
        <v>Snacks</v>
      </c>
      <c r="H66" t="str">
        <f>IF($F66="Food4Less",LOOKUP($C66,'AisleList-T'!$A:$A,'AisleList-T'!C:C),"")</f>
        <v/>
      </c>
      <c r="I66" t="str">
        <f>IF($F66="Food4Less",LOOKUP($C66,'AisleList-T'!$A:$A,'AisleList-T'!D:D),"")</f>
        <v/>
      </c>
    </row>
    <row r="67" spans="1:9" x14ac:dyDescent="0.35">
      <c r="A67" s="1">
        <v>43246</v>
      </c>
      <c r="B67" t="s">
        <v>75</v>
      </c>
      <c r="C67" t="s">
        <v>76</v>
      </c>
      <c r="D67">
        <v>1</v>
      </c>
      <c r="E67" s="12">
        <v>2.5</v>
      </c>
      <c r="F67" t="s">
        <v>77</v>
      </c>
      <c r="G67" t="str">
        <f>LOOKUP($C67,'AisleList-T'!$A:$A,'AisleList-T'!B:B)</f>
        <v>Snacks</v>
      </c>
      <c r="H67" t="str">
        <f>IF($F67="Food4Less",LOOKUP($C67,'AisleList-T'!$A:$A,'AisleList-T'!C:C),"")</f>
        <v/>
      </c>
      <c r="I67" t="str">
        <f>IF($F67="Food4Less",LOOKUP($C67,'AisleList-T'!$A:$A,'AisleList-T'!D:D),"")</f>
        <v/>
      </c>
    </row>
    <row r="68" spans="1:9" x14ac:dyDescent="0.35">
      <c r="A68" s="1">
        <v>43246</v>
      </c>
      <c r="B68" t="s">
        <v>78</v>
      </c>
      <c r="C68" t="s">
        <v>79</v>
      </c>
      <c r="D68">
        <v>1</v>
      </c>
      <c r="E68" s="12">
        <v>2.5</v>
      </c>
      <c r="F68" t="s">
        <v>77</v>
      </c>
      <c r="G68" t="str">
        <f>LOOKUP($C68,'AisleList-T'!$A:$A,'AisleList-T'!B:B)</f>
        <v>Sides</v>
      </c>
      <c r="H68" t="str">
        <f>IF($F68="Food4Less",LOOKUP($C68,'AisleList-T'!$A:$A,'AisleList-T'!C:C),"")</f>
        <v/>
      </c>
      <c r="I68" t="str">
        <f>IF($F68="Food4Less",LOOKUP($C68,'AisleList-T'!$A:$A,'AisleList-T'!D:D),"")</f>
        <v/>
      </c>
    </row>
    <row r="69" spans="1:9" x14ac:dyDescent="0.35">
      <c r="A69" s="1">
        <v>43246</v>
      </c>
      <c r="B69" t="s">
        <v>78</v>
      </c>
      <c r="C69" t="s">
        <v>79</v>
      </c>
      <c r="D69">
        <v>1</v>
      </c>
      <c r="E69" s="12">
        <v>2.5</v>
      </c>
      <c r="F69" t="s">
        <v>77</v>
      </c>
      <c r="G69" t="str">
        <f>LOOKUP($C69,'AisleList-T'!$A:$A,'AisleList-T'!B:B)</f>
        <v>Sides</v>
      </c>
      <c r="H69" t="str">
        <f>IF($F69="Food4Less",LOOKUP($C69,'AisleList-T'!$A:$A,'AisleList-T'!C:C),"")</f>
        <v/>
      </c>
      <c r="I69" t="str">
        <f>IF($F69="Food4Less",LOOKUP($C69,'AisleList-T'!$A:$A,'AisleList-T'!D:D),"")</f>
        <v/>
      </c>
    </row>
    <row r="70" spans="1:9" x14ac:dyDescent="0.35">
      <c r="A70" s="1">
        <v>43246</v>
      </c>
      <c r="B70" t="s">
        <v>39</v>
      </c>
      <c r="C70" t="s">
        <v>80</v>
      </c>
      <c r="D70">
        <v>1</v>
      </c>
      <c r="E70" s="12">
        <v>1.59</v>
      </c>
      <c r="F70" t="s">
        <v>77</v>
      </c>
      <c r="G70" t="str">
        <f>LOOKUP($C70,'AisleList-T'!$A:$A,'AisleList-T'!B:B)</f>
        <v>Breads</v>
      </c>
      <c r="H70" t="str">
        <f>IF($F70="Food4Less",LOOKUP($C70,'AisleList-T'!$A:$A,'AisleList-T'!C:C),"")</f>
        <v/>
      </c>
      <c r="I70" t="str">
        <f>IF($F70="Food4Less",LOOKUP($C70,'AisleList-T'!$A:$A,'AisleList-T'!D:D),"")</f>
        <v/>
      </c>
    </row>
    <row r="71" spans="1:9" x14ac:dyDescent="0.35">
      <c r="A71" s="1">
        <v>43246</v>
      </c>
      <c r="B71" t="s">
        <v>81</v>
      </c>
      <c r="C71" t="s">
        <v>82</v>
      </c>
      <c r="D71">
        <v>1</v>
      </c>
      <c r="E71" s="12">
        <v>3.29</v>
      </c>
      <c r="F71" t="s">
        <v>77</v>
      </c>
      <c r="G71" t="str">
        <f>LOOKUP($C71,'AisleList-T'!$A:$A,'AisleList-T'!B:B)</f>
        <v>Sides</v>
      </c>
      <c r="H71" t="str">
        <f>IF($F71="Food4Less",LOOKUP($C71,'AisleList-T'!$A:$A,'AisleList-T'!C:C),"")</f>
        <v/>
      </c>
      <c r="I71" t="str">
        <f>IF($F71="Food4Less",LOOKUP($C71,'AisleList-T'!$A:$A,'AisleList-T'!D:D),"")</f>
        <v/>
      </c>
    </row>
    <row r="72" spans="1:9" x14ac:dyDescent="0.35">
      <c r="A72" s="1">
        <v>43246</v>
      </c>
      <c r="B72" t="s">
        <v>81</v>
      </c>
      <c r="C72" t="s">
        <v>82</v>
      </c>
      <c r="D72">
        <v>1</v>
      </c>
      <c r="E72" s="12">
        <v>3.29</v>
      </c>
      <c r="F72" t="s">
        <v>77</v>
      </c>
      <c r="G72" t="str">
        <f>LOOKUP($C72,'AisleList-T'!$A:$A,'AisleList-T'!B:B)</f>
        <v>Sides</v>
      </c>
      <c r="H72" t="str">
        <f>IF($F72="Food4Less",LOOKUP($C72,'AisleList-T'!$A:$A,'AisleList-T'!C:C),"")</f>
        <v/>
      </c>
      <c r="I72" t="str">
        <f>IF($F72="Food4Less",LOOKUP($C72,'AisleList-T'!$A:$A,'AisleList-T'!D:D),"")</f>
        <v/>
      </c>
    </row>
    <row r="73" spans="1:9" x14ac:dyDescent="0.35">
      <c r="A73" s="1">
        <v>43246</v>
      </c>
      <c r="B73" t="s">
        <v>83</v>
      </c>
      <c r="C73" t="s">
        <v>84</v>
      </c>
      <c r="D73">
        <v>1</v>
      </c>
      <c r="E73" s="12">
        <v>1.49</v>
      </c>
      <c r="F73" t="s">
        <v>77</v>
      </c>
      <c r="G73" t="str">
        <f>LOOKUP($C73,'AisleList-T'!$A:$A,'AisleList-T'!B:B)</f>
        <v>Drinks</v>
      </c>
      <c r="H73" t="str">
        <f>IF($F73="Food4Less",LOOKUP($C73,'AisleList-T'!$A:$A,'AisleList-T'!C:C),"")</f>
        <v/>
      </c>
      <c r="I73" t="str">
        <f>IF($F73="Food4Less",LOOKUP($C73,'AisleList-T'!$A:$A,'AisleList-T'!D:D),"")</f>
        <v/>
      </c>
    </row>
    <row r="74" spans="1:9" x14ac:dyDescent="0.35">
      <c r="A74" s="1">
        <v>43246</v>
      </c>
      <c r="B74" t="s">
        <v>85</v>
      </c>
      <c r="C74" t="s">
        <v>26</v>
      </c>
      <c r="D74">
        <v>12</v>
      </c>
      <c r="E74" s="12">
        <v>1.99</v>
      </c>
      <c r="F74" t="s">
        <v>77</v>
      </c>
      <c r="G74" t="str">
        <f>LOOKUP($C74,'AisleList-T'!$A:$A,'AisleList-T'!B:B)</f>
        <v>Meats/Proteins</v>
      </c>
      <c r="H74" t="str">
        <f>IF($F74="Food4Less",LOOKUP($C74,'AisleList-T'!$A:$A,'AisleList-T'!C:C),"")</f>
        <v/>
      </c>
      <c r="I74" t="str">
        <f>IF($F74="Food4Less",LOOKUP($C74,'AisleList-T'!$A:$A,'AisleList-T'!D:D),"")</f>
        <v/>
      </c>
    </row>
    <row r="75" spans="1:9" x14ac:dyDescent="0.35">
      <c r="A75" s="1">
        <v>43246</v>
      </c>
      <c r="B75" t="s">
        <v>86</v>
      </c>
      <c r="C75" t="s">
        <v>22</v>
      </c>
      <c r="D75">
        <v>1</v>
      </c>
      <c r="E75" s="12">
        <v>3.49</v>
      </c>
      <c r="F75" t="s">
        <v>77</v>
      </c>
      <c r="G75" t="str">
        <f>LOOKUP($C75,'AisleList-T'!$A:$A,'AisleList-T'!B:B)</f>
        <v>Dairy</v>
      </c>
      <c r="H75" t="str">
        <f>IF($F75="Food4Less",LOOKUP($C75,'AisleList-T'!$A:$A,'AisleList-T'!C:C),"")</f>
        <v/>
      </c>
      <c r="I75" t="str">
        <f>IF($F75="Food4Less",LOOKUP($C75,'AisleList-T'!$A:$A,'AisleList-T'!D:D),"")</f>
        <v/>
      </c>
    </row>
    <row r="76" spans="1:9" x14ac:dyDescent="0.35">
      <c r="A76" s="1">
        <v>43246</v>
      </c>
      <c r="B76" t="s">
        <v>87</v>
      </c>
      <c r="C76" t="s">
        <v>88</v>
      </c>
      <c r="D76">
        <v>1</v>
      </c>
      <c r="E76" s="12">
        <v>7.99</v>
      </c>
      <c r="F76" t="s">
        <v>77</v>
      </c>
      <c r="G76" t="str">
        <f>LOOKUP($C76,'AisleList-T'!$A:$A,'AisleList-T'!B:B)</f>
        <v>Snacks</v>
      </c>
      <c r="H76" t="str">
        <f>IF($F76="Food4Less",LOOKUP($C76,'AisleList-T'!$A:$A,'AisleList-T'!C:C),"")</f>
        <v/>
      </c>
      <c r="I76" t="str">
        <f>IF($F76="Food4Less",LOOKUP($C76,'AisleList-T'!$A:$A,'AisleList-T'!D:D),"")</f>
        <v/>
      </c>
    </row>
    <row r="77" spans="1:9" x14ac:dyDescent="0.35">
      <c r="A77" s="1">
        <v>43246</v>
      </c>
      <c r="B77" t="s">
        <v>89</v>
      </c>
      <c r="C77" t="s">
        <v>90</v>
      </c>
      <c r="D77">
        <v>1</v>
      </c>
      <c r="E77" s="12">
        <v>1.29</v>
      </c>
      <c r="F77" t="s">
        <v>77</v>
      </c>
      <c r="G77" t="str">
        <f>LOOKUP($C77,'AisleList-T'!$A:$A,'AisleList-T'!B:B)</f>
        <v>Vegetables</v>
      </c>
      <c r="H77" t="str">
        <f>IF($F77="Food4Less",LOOKUP($C77,'AisleList-T'!$A:$A,'AisleList-T'!C:C),"")</f>
        <v/>
      </c>
      <c r="I77" t="str">
        <f>IF($F77="Food4Less",LOOKUP($C77,'AisleList-T'!$A:$A,'AisleList-T'!D:D),"")</f>
        <v/>
      </c>
    </row>
    <row r="78" spans="1:9" x14ac:dyDescent="0.35">
      <c r="A78" s="1">
        <v>43246</v>
      </c>
      <c r="B78" t="s">
        <v>91</v>
      </c>
      <c r="C78" t="s">
        <v>57</v>
      </c>
      <c r="D78">
        <v>1</v>
      </c>
      <c r="E78" s="12">
        <v>0.99</v>
      </c>
      <c r="F78" t="s">
        <v>77</v>
      </c>
      <c r="G78" t="str">
        <f>LOOKUP($C78,'AisleList-T'!$A:$A,'AisleList-T'!B:B)</f>
        <v>Breads</v>
      </c>
      <c r="H78" t="str">
        <f>IF($F78="Food4Less",LOOKUP($C78,'AisleList-T'!$A:$A,'AisleList-T'!C:C),"")</f>
        <v/>
      </c>
      <c r="I78" t="str">
        <f>IF($F78="Food4Less",LOOKUP($C78,'AisleList-T'!$A:$A,'AisleList-T'!D:D),"")</f>
        <v/>
      </c>
    </row>
    <row r="79" spans="1:9" x14ac:dyDescent="0.35">
      <c r="A79" s="1">
        <v>43246</v>
      </c>
      <c r="B79" t="s">
        <v>77</v>
      </c>
      <c r="C79" t="s">
        <v>92</v>
      </c>
      <c r="D79">
        <v>1</v>
      </c>
      <c r="E79" s="12">
        <v>2.99</v>
      </c>
      <c r="F79" t="s">
        <v>77</v>
      </c>
      <c r="G79" t="str">
        <f>LOOKUP($C79,'AisleList-T'!$A:$A,'AisleList-T'!B:B)</f>
        <v>Dairy</v>
      </c>
      <c r="H79" t="str">
        <f>IF($F79="Food4Less",LOOKUP($C79,'AisleList-T'!$A:$A,'AisleList-T'!C:C),"")</f>
        <v/>
      </c>
      <c r="I79" t="str">
        <f>IF($F79="Food4Less",LOOKUP($C79,'AisleList-T'!$A:$A,'AisleList-T'!D:D),"")</f>
        <v/>
      </c>
    </row>
    <row r="80" spans="1:9" x14ac:dyDescent="0.35">
      <c r="A80" s="1">
        <v>43246</v>
      </c>
      <c r="B80" t="s">
        <v>93</v>
      </c>
      <c r="C80" t="s">
        <v>94</v>
      </c>
      <c r="D80">
        <v>1</v>
      </c>
      <c r="E80" s="12">
        <v>0.5</v>
      </c>
      <c r="F80" t="s">
        <v>77</v>
      </c>
      <c r="G80" t="str">
        <f>LOOKUP($C80,'AisleList-T'!$A:$A,'AisleList-T'!B:B)</f>
        <v>Snacks</v>
      </c>
      <c r="H80" t="str">
        <f>IF($F80="Food4Less",LOOKUP($C80,'AisleList-T'!$A:$A,'AisleList-T'!C:C),"")</f>
        <v/>
      </c>
      <c r="I80" t="str">
        <f>IF($F80="Food4Less",LOOKUP($C80,'AisleList-T'!$A:$A,'AisleList-T'!D:D),"")</f>
        <v/>
      </c>
    </row>
    <row r="81" spans="1:9" x14ac:dyDescent="0.35">
      <c r="A81" s="1">
        <v>43231</v>
      </c>
      <c r="B81" t="s">
        <v>14</v>
      </c>
      <c r="C81" t="s">
        <v>55</v>
      </c>
      <c r="D81">
        <v>1</v>
      </c>
      <c r="E81" s="12">
        <v>0.99</v>
      </c>
      <c r="F81" t="s">
        <v>11</v>
      </c>
      <c r="G81" t="str">
        <f>LOOKUP($C81,'AisleList-T'!$A:$A,'AisleList-T'!B:B)</f>
        <v>Condiments</v>
      </c>
      <c r="H81">
        <f>IF($F81="Food4Less",LOOKUP($C81,'AisleList-T'!$A:$A,'AisleList-T'!C:C),"")</f>
        <v>4</v>
      </c>
      <c r="I81" t="str">
        <f>IF($F81="Food4Less",LOOKUP($C81,'AisleList-T'!$A:$A,'AisleList-T'!D:D),"")</f>
        <v>Condiments/Canned Foods</v>
      </c>
    </row>
    <row r="82" spans="1:9" x14ac:dyDescent="0.35">
      <c r="A82" s="1">
        <v>43231</v>
      </c>
      <c r="B82" t="s">
        <v>16</v>
      </c>
      <c r="C82" t="s">
        <v>17</v>
      </c>
      <c r="D82">
        <v>1</v>
      </c>
      <c r="E82" s="12">
        <v>4.99</v>
      </c>
      <c r="F82" t="s">
        <v>11</v>
      </c>
      <c r="G82" t="str">
        <f>LOOKUP($C82,'AisleList-T'!$A:$A,'AisleList-T'!B:B)</f>
        <v>Snacks</v>
      </c>
      <c r="H82">
        <f>IF($F82="Food4Less",LOOKUP($C82,'AisleList-T'!$A:$A,'AisleList-T'!C:C),"")</f>
        <v>7</v>
      </c>
      <c r="I82" t="str">
        <f>IF($F82="Food4Less",LOOKUP($C82,'AisleList-T'!$A:$A,'AisleList-T'!D:D),"")</f>
        <v>Snacks 1</v>
      </c>
    </row>
    <row r="83" spans="1:9" x14ac:dyDescent="0.35">
      <c r="A83" s="1">
        <v>43231</v>
      </c>
      <c r="B83" t="s">
        <v>95</v>
      </c>
      <c r="C83" t="s">
        <v>96</v>
      </c>
      <c r="D83">
        <v>1</v>
      </c>
      <c r="E83" s="12">
        <v>1.49</v>
      </c>
      <c r="F83" t="s">
        <v>11</v>
      </c>
      <c r="G83" t="str">
        <f>LOOKUP($C83,'AisleList-T'!$A:$A,'AisleList-T'!B:B)</f>
        <v>Condiments</v>
      </c>
      <c r="H83">
        <f>IF($F83="Food4Less",LOOKUP($C83,'AisleList-T'!$A:$A,'AisleList-T'!C:C),"")</f>
        <v>4</v>
      </c>
      <c r="I83" t="str">
        <f>IF($F83="Food4Less",LOOKUP($C83,'AisleList-T'!$A:$A,'AisleList-T'!D:D),"")</f>
        <v>Condiments/Canned Foods</v>
      </c>
    </row>
    <row r="84" spans="1:9" x14ac:dyDescent="0.35">
      <c r="A84" s="1">
        <v>43231</v>
      </c>
      <c r="B84" t="s">
        <v>61</v>
      </c>
      <c r="C84" t="s">
        <v>97</v>
      </c>
      <c r="D84">
        <v>1</v>
      </c>
      <c r="E84" s="12">
        <v>0.33</v>
      </c>
      <c r="F84" t="s">
        <v>11</v>
      </c>
      <c r="G84" t="str">
        <f>LOOKUP($C84,'AisleList-T'!$A:$A,'AisleList-T'!B:B)</f>
        <v>Vegetables</v>
      </c>
      <c r="H84">
        <f>IF($F84="Food4Less",LOOKUP($C84,'AisleList-T'!$A:$A,'AisleList-T'!C:C),"")</f>
        <v>0</v>
      </c>
      <c r="I84" t="str">
        <f>IF($F84="Food4Less",LOOKUP($C84,'AisleList-T'!$A:$A,'AisleList-T'!D:D),"")</f>
        <v>Vegetables/Fruit</v>
      </c>
    </row>
    <row r="85" spans="1:9" x14ac:dyDescent="0.35">
      <c r="A85" s="1">
        <v>43231</v>
      </c>
      <c r="B85" t="s">
        <v>61</v>
      </c>
      <c r="C85" t="s">
        <v>98</v>
      </c>
      <c r="D85">
        <v>2</v>
      </c>
      <c r="E85" s="12">
        <v>7.0000000000000007E-2</v>
      </c>
      <c r="F85" t="s">
        <v>11</v>
      </c>
      <c r="G85" t="str">
        <f>LOOKUP($C85,'AisleList-T'!$A:$A,'AisleList-T'!B:B)</f>
        <v>Fruits</v>
      </c>
      <c r="H85">
        <f>IF($F85="Food4Less",LOOKUP($C85,'AisleList-T'!$A:$A,'AisleList-T'!C:C),"")</f>
        <v>0</v>
      </c>
      <c r="I85" t="str">
        <f>IF($F85="Food4Less",LOOKUP($C85,'AisleList-T'!$A:$A,'AisleList-T'!D:D),"")</f>
        <v>Vegetables/Fruit</v>
      </c>
    </row>
    <row r="86" spans="1:9" x14ac:dyDescent="0.35">
      <c r="A86" s="1">
        <v>43231</v>
      </c>
      <c r="B86" t="s">
        <v>61</v>
      </c>
      <c r="C86" t="s">
        <v>99</v>
      </c>
      <c r="D86">
        <v>3</v>
      </c>
      <c r="E86" s="12">
        <v>2.97</v>
      </c>
      <c r="F86" t="s">
        <v>11</v>
      </c>
      <c r="G86" t="str">
        <f>LOOKUP($C86,'AisleList-T'!$A:$A,'AisleList-T'!B:B)</f>
        <v>Fruits</v>
      </c>
      <c r="H86">
        <f>IF($F86="Food4Less",LOOKUP($C86,'AisleList-T'!$A:$A,'AisleList-T'!C:C),"")</f>
        <v>0</v>
      </c>
      <c r="I86" t="str">
        <f>IF($F86="Food4Less",LOOKUP($C86,'AisleList-T'!$A:$A,'AisleList-T'!D:D),"")</f>
        <v>Vegetables/Fruit</v>
      </c>
    </row>
    <row r="87" spans="1:9" x14ac:dyDescent="0.35">
      <c r="A87" s="1">
        <v>43231</v>
      </c>
      <c r="B87" t="s">
        <v>61</v>
      </c>
      <c r="C87" t="s">
        <v>62</v>
      </c>
      <c r="D87">
        <v>2</v>
      </c>
      <c r="E87" s="12">
        <v>1.66</v>
      </c>
      <c r="F87" t="s">
        <v>11</v>
      </c>
      <c r="G87" t="str">
        <f>LOOKUP($C87,'AisleList-T'!$A:$A,'AisleList-T'!B:B)</f>
        <v>Fruits</v>
      </c>
      <c r="H87">
        <f>IF($F87="Food4Less",LOOKUP($C87,'AisleList-T'!$A:$A,'AisleList-T'!C:C),"")</f>
        <v>0</v>
      </c>
      <c r="I87" t="str">
        <f>IF($F87="Food4Less",LOOKUP($C87,'AisleList-T'!$A:$A,'AisleList-T'!D:D),"")</f>
        <v>Vegetables/Fruit</v>
      </c>
    </row>
    <row r="88" spans="1:9" x14ac:dyDescent="0.35">
      <c r="A88" s="1">
        <v>43231</v>
      </c>
      <c r="B88" t="s">
        <v>14</v>
      </c>
      <c r="C88" t="s">
        <v>21</v>
      </c>
      <c r="D88">
        <v>1</v>
      </c>
      <c r="E88" s="12">
        <v>1.99</v>
      </c>
      <c r="F88" t="s">
        <v>11</v>
      </c>
      <c r="G88" t="str">
        <f>LOOKUP($C88,'AisleList-T'!$A:$A,'AisleList-T'!B:B)</f>
        <v>Sides</v>
      </c>
      <c r="H88">
        <f>IF($F88="Food4Less",LOOKUP($C88,'AisleList-T'!$A:$A,'AisleList-T'!C:C),"")</f>
        <v>8</v>
      </c>
      <c r="I88" t="str">
        <f>IF($F88="Food4Less",LOOKUP($C88,'AisleList-T'!$A:$A,'AisleList-T'!D:D),"")</f>
        <v>Frozen Meals</v>
      </c>
    </row>
    <row r="89" spans="1:9" x14ac:dyDescent="0.35">
      <c r="A89" s="1">
        <v>43231</v>
      </c>
      <c r="B89" t="s">
        <v>61</v>
      </c>
      <c r="C89" t="s">
        <v>100</v>
      </c>
      <c r="D89">
        <v>4</v>
      </c>
      <c r="E89" s="12">
        <v>2</v>
      </c>
      <c r="F89" t="s">
        <v>11</v>
      </c>
      <c r="G89" t="str">
        <f>LOOKUP($C89,'AisleList-T'!$A:$A,'AisleList-T'!B:B)</f>
        <v>Snacks</v>
      </c>
      <c r="H89" t="str">
        <f>IF($F89="Food4Less",LOOKUP($C89,'AisleList-T'!$A:$A,'AisleList-T'!C:C),"")</f>
        <v>B</v>
      </c>
      <c r="I89" t="str">
        <f>IF($F89="Food4Less",LOOKUP($C89,'AisleList-T'!$A:$A,'AisleList-T'!D:D),"")</f>
        <v>Bakery</v>
      </c>
    </row>
    <row r="90" spans="1:9" x14ac:dyDescent="0.35">
      <c r="A90" s="1">
        <v>43231</v>
      </c>
      <c r="B90" t="s">
        <v>101</v>
      </c>
      <c r="C90" t="s">
        <v>32</v>
      </c>
      <c r="D90">
        <v>1</v>
      </c>
      <c r="E90" s="12">
        <v>2.5</v>
      </c>
      <c r="F90" t="s">
        <v>11</v>
      </c>
      <c r="G90" t="str">
        <f>LOOKUP($C90,'AisleList-T'!$A:$A,'AisleList-T'!B:B)</f>
        <v>Snacks</v>
      </c>
      <c r="H90">
        <f>IF($F90="Food4Less",LOOKUP($C90,'AisleList-T'!$A:$A,'AisleList-T'!C:C),"")</f>
        <v>7</v>
      </c>
      <c r="I90" t="str">
        <f>IF($F90="Food4Less",LOOKUP($C90,'AisleList-T'!$A:$A,'AisleList-T'!D:D),"")</f>
        <v>Snacks 1</v>
      </c>
    </row>
    <row r="91" spans="1:9" x14ac:dyDescent="0.35">
      <c r="A91" s="1">
        <v>43231</v>
      </c>
      <c r="B91" t="s">
        <v>101</v>
      </c>
      <c r="C91" t="s">
        <v>32</v>
      </c>
      <c r="D91">
        <v>1</v>
      </c>
      <c r="E91" s="12">
        <v>2.5</v>
      </c>
      <c r="F91" t="s">
        <v>11</v>
      </c>
      <c r="G91" t="str">
        <f>LOOKUP($C91,'AisleList-T'!$A:$A,'AisleList-T'!B:B)</f>
        <v>Snacks</v>
      </c>
      <c r="H91">
        <f>IF($F91="Food4Less",LOOKUP($C91,'AisleList-T'!$A:$A,'AisleList-T'!C:C),"")</f>
        <v>7</v>
      </c>
      <c r="I91" t="str">
        <f>IF($F91="Food4Less",LOOKUP($C91,'AisleList-T'!$A:$A,'AisleList-T'!D:D),"")</f>
        <v>Snacks 1</v>
      </c>
    </row>
    <row r="92" spans="1:9" x14ac:dyDescent="0.35">
      <c r="A92" s="1">
        <v>43231</v>
      </c>
      <c r="B92" t="s">
        <v>61</v>
      </c>
      <c r="C92" t="s">
        <v>102</v>
      </c>
      <c r="D92">
        <v>1</v>
      </c>
      <c r="E92" s="12">
        <v>5.59</v>
      </c>
      <c r="F92" t="s">
        <v>11</v>
      </c>
      <c r="G92" t="str">
        <f>LOOKUP($C92,'AisleList-T'!$A:$A,'AisleList-T'!B:B)</f>
        <v>Meats/Proteins</v>
      </c>
      <c r="H92" t="str">
        <f>IF($F92="Food4Less",LOOKUP($C92,'AisleList-T'!$A:$A,'AisleList-T'!C:C),"")</f>
        <v>BW</v>
      </c>
      <c r="I92" t="str">
        <f>IF($F92="Food4Less",LOOKUP($C92,'AisleList-T'!$A:$A,'AisleList-T'!D:D),"")</f>
        <v>Deli/Dairy</v>
      </c>
    </row>
    <row r="93" spans="1:9" x14ac:dyDescent="0.35">
      <c r="A93" s="1">
        <v>43231</v>
      </c>
      <c r="B93" t="s">
        <v>103</v>
      </c>
      <c r="C93" t="s">
        <v>104</v>
      </c>
      <c r="D93">
        <v>1</v>
      </c>
      <c r="E93" s="12">
        <v>1.99</v>
      </c>
      <c r="F93" t="s">
        <v>11</v>
      </c>
      <c r="G93" t="str">
        <f>LOOKUP($C93,'AisleList-T'!$A:$A,'AisleList-T'!B:B)</f>
        <v>Breads</v>
      </c>
      <c r="H93">
        <f>IF($F93="Food4Less",LOOKUP($C93,'AisleList-T'!$A:$A,'AisleList-T'!C:C),"")</f>
        <v>2</v>
      </c>
      <c r="I93" t="str">
        <f>IF($F93="Food4Less",LOOKUP($C93,'AisleList-T'!$A:$A,'AisleList-T'!D:D),"")</f>
        <v>Bread/Cereal</v>
      </c>
    </row>
    <row r="94" spans="1:9" x14ac:dyDescent="0.35">
      <c r="A94" s="1">
        <v>43231</v>
      </c>
      <c r="B94" t="s">
        <v>105</v>
      </c>
      <c r="C94" t="s">
        <v>106</v>
      </c>
      <c r="D94">
        <v>1</v>
      </c>
      <c r="E94" s="12">
        <v>9.99</v>
      </c>
      <c r="F94" t="s">
        <v>11</v>
      </c>
      <c r="G94" t="str">
        <f>LOOKUP($C94,'AisleList-T'!$A:$A,'AisleList-T'!B:B)</f>
        <v>Kitchen</v>
      </c>
      <c r="H94">
        <f>IF($F94="Food4Less",LOOKUP($C94,'AisleList-T'!$A:$A,'AisleList-T'!C:C),"")</f>
        <v>14</v>
      </c>
      <c r="I94" t="str">
        <f>IF($F94="Food4Less",LOOKUP($C94,'AisleList-T'!$A:$A,'AisleList-T'!D:D),"")</f>
        <v>Towels/Toilet Paper</v>
      </c>
    </row>
    <row r="95" spans="1:9" x14ac:dyDescent="0.35">
      <c r="A95" s="1">
        <v>43218</v>
      </c>
      <c r="B95" t="s">
        <v>14</v>
      </c>
      <c r="C95" t="s">
        <v>27</v>
      </c>
      <c r="D95">
        <v>1</v>
      </c>
      <c r="E95" s="12">
        <v>7.99</v>
      </c>
      <c r="F95" t="s">
        <v>11</v>
      </c>
      <c r="G95" t="str">
        <f>LOOKUP($C95,'AisleList-T'!$A:$A,'AisleList-T'!B:B)</f>
        <v>Meats/Proteins</v>
      </c>
      <c r="H95" t="str">
        <f>IF($F95="Food4Less",LOOKUP($C95,'AisleList-T'!$A:$A,'AisleList-T'!C:C),"")</f>
        <v>BW</v>
      </c>
      <c r="I95" t="str">
        <f>IF($F95="Food4Less",LOOKUP($C95,'AisleList-T'!$A:$A,'AisleList-T'!D:D),"")</f>
        <v>Deli/Dairy</v>
      </c>
    </row>
    <row r="96" spans="1:9" x14ac:dyDescent="0.35">
      <c r="A96" s="1">
        <v>43218</v>
      </c>
      <c r="B96" t="s">
        <v>107</v>
      </c>
      <c r="C96" t="s">
        <v>92</v>
      </c>
      <c r="D96">
        <v>1</v>
      </c>
      <c r="E96" s="12">
        <v>1.85</v>
      </c>
      <c r="F96" t="s">
        <v>11</v>
      </c>
      <c r="G96" t="str">
        <f>LOOKUP($C96,'AisleList-T'!$A:$A,'AisleList-T'!B:B)</f>
        <v>Dairy</v>
      </c>
      <c r="H96">
        <f>IF($F96="Food4Less",LOOKUP($C96,'AisleList-T'!$A:$A,'AisleList-T'!C:C),"")</f>
        <v>15</v>
      </c>
      <c r="I96" t="str">
        <f>IF($F96="Food4Less",LOOKUP($C96,'AisleList-T'!$A:$A,'AisleList-T'!D:D),"")</f>
        <v>Dairy Products</v>
      </c>
    </row>
    <row r="97" spans="1:9" x14ac:dyDescent="0.35">
      <c r="A97" s="1">
        <v>43218</v>
      </c>
      <c r="B97" t="s">
        <v>108</v>
      </c>
      <c r="C97" t="s">
        <v>109</v>
      </c>
      <c r="D97">
        <v>1</v>
      </c>
      <c r="E97" s="12">
        <v>1.99</v>
      </c>
      <c r="F97" t="s">
        <v>11</v>
      </c>
      <c r="G97" t="str">
        <f>LOOKUP($C97,'AisleList-T'!$A:$A,'AisleList-T'!B:B)</f>
        <v>Snacks</v>
      </c>
      <c r="H97">
        <f>IF($F97="Food4Less",LOOKUP($C97,'AisleList-T'!$A:$A,'AisleList-T'!C:C),"")</f>
        <v>11</v>
      </c>
      <c r="I97" t="str">
        <f>IF($F97="Food4Less",LOOKUP($C97,'AisleList-T'!$A:$A,'AisleList-T'!D:D),"")</f>
        <v>Snacks 2</v>
      </c>
    </row>
    <row r="98" spans="1:9" x14ac:dyDescent="0.35">
      <c r="A98" s="1">
        <v>43218</v>
      </c>
      <c r="B98" t="s">
        <v>110</v>
      </c>
      <c r="C98" t="s">
        <v>80</v>
      </c>
      <c r="D98">
        <v>1</v>
      </c>
      <c r="E98" s="12">
        <v>1</v>
      </c>
      <c r="F98" t="s">
        <v>11</v>
      </c>
      <c r="G98" t="str">
        <f>LOOKUP($C98,'AisleList-T'!$A:$A,'AisleList-T'!B:B)</f>
        <v>Breads</v>
      </c>
      <c r="H98">
        <f>IF($F98="Food4Less",LOOKUP($C98,'AisleList-T'!$A:$A,'AisleList-T'!C:C),"")</f>
        <v>6</v>
      </c>
      <c r="I98" t="str">
        <f>IF($F98="Food4Less",LOOKUP($C98,'AisleList-T'!$A:$A,'AisleList-T'!D:D),"")</f>
        <v>Baking/Breakfast</v>
      </c>
    </row>
    <row r="99" spans="1:9" x14ac:dyDescent="0.35">
      <c r="A99" s="1">
        <v>43218</v>
      </c>
      <c r="B99" t="s">
        <v>111</v>
      </c>
      <c r="C99" t="s">
        <v>109</v>
      </c>
      <c r="D99">
        <v>1</v>
      </c>
      <c r="E99" s="12">
        <v>1.99</v>
      </c>
      <c r="F99" t="s">
        <v>11</v>
      </c>
      <c r="G99" t="str">
        <f>LOOKUP($C99,'AisleList-T'!$A:$A,'AisleList-T'!B:B)</f>
        <v>Snacks</v>
      </c>
      <c r="H99">
        <f>IF($F99="Food4Less",LOOKUP($C99,'AisleList-T'!$A:$A,'AisleList-T'!C:C),"")</f>
        <v>11</v>
      </c>
      <c r="I99" t="str">
        <f>IF($F99="Food4Less",LOOKUP($C99,'AisleList-T'!$A:$A,'AisleList-T'!D:D),"")</f>
        <v>Snacks 2</v>
      </c>
    </row>
    <row r="100" spans="1:9" x14ac:dyDescent="0.35">
      <c r="A100" s="1">
        <v>43218</v>
      </c>
      <c r="B100" t="s">
        <v>56</v>
      </c>
      <c r="C100" t="s">
        <v>57</v>
      </c>
      <c r="D100">
        <v>1</v>
      </c>
      <c r="E100" s="12">
        <v>0.99</v>
      </c>
      <c r="F100" t="s">
        <v>11</v>
      </c>
      <c r="G100" t="str">
        <f>LOOKUP($C100,'AisleList-T'!$A:$A,'AisleList-T'!B:B)</f>
        <v>Breads</v>
      </c>
      <c r="H100">
        <f>IF($F100="Food4Less",LOOKUP($C100,'AisleList-T'!$A:$A,'AisleList-T'!C:C),"")</f>
        <v>2</v>
      </c>
      <c r="I100" t="str">
        <f>IF($F100="Food4Less",LOOKUP($C100,'AisleList-T'!$A:$A,'AisleList-T'!D:D),"")</f>
        <v>Bread/Cereal</v>
      </c>
    </row>
    <row r="101" spans="1:9" x14ac:dyDescent="0.35">
      <c r="A101" s="1">
        <v>43218</v>
      </c>
      <c r="B101" t="s">
        <v>112</v>
      </c>
      <c r="C101" t="s">
        <v>113</v>
      </c>
      <c r="D101">
        <v>1</v>
      </c>
      <c r="E101" s="12">
        <v>1.89</v>
      </c>
      <c r="F101" t="s">
        <v>11</v>
      </c>
      <c r="G101" t="str">
        <f>LOOKUP($C101,'AisleList-T'!$A:$A,'AisleList-T'!B:B)</f>
        <v>Snacks</v>
      </c>
      <c r="H101">
        <f>IF($F101="Food4Less",LOOKUP($C101,'AisleList-T'!$A:$A,'AisleList-T'!C:C),"")</f>
        <v>10</v>
      </c>
      <c r="I101" t="str">
        <f>IF($F101="Food4Less",LOOKUP($C101,'AisleList-T'!$A:$A,'AisleList-T'!D:D),"")</f>
        <v>Candy/Picnic</v>
      </c>
    </row>
    <row r="102" spans="1:9" x14ac:dyDescent="0.35">
      <c r="A102" s="1">
        <v>43218</v>
      </c>
      <c r="B102" t="s">
        <v>14</v>
      </c>
      <c r="C102" t="s">
        <v>114</v>
      </c>
      <c r="D102">
        <v>1</v>
      </c>
      <c r="E102" s="12">
        <v>2.59</v>
      </c>
      <c r="F102" t="s">
        <v>11</v>
      </c>
      <c r="G102" t="str">
        <f>LOOKUP($C102,'AisleList-T'!$A:$A,'AisleList-T'!B:B)</f>
        <v>Bathroom/Cleaning</v>
      </c>
      <c r="H102">
        <f>IF($F102="Food4Less",LOOKUP($C102,'AisleList-T'!$A:$A,'AisleList-T'!C:C),"")</f>
        <v>12</v>
      </c>
      <c r="I102" t="str">
        <f>IF($F102="Food4Less",LOOKUP($C102,'AisleList-T'!$A:$A,'AisleList-T'!D:D),"")</f>
        <v>Bathroom</v>
      </c>
    </row>
    <row r="103" spans="1:9" x14ac:dyDescent="0.35">
      <c r="A103" s="1">
        <v>43218</v>
      </c>
      <c r="B103" t="s">
        <v>115</v>
      </c>
      <c r="C103" t="s">
        <v>116</v>
      </c>
      <c r="D103">
        <v>1</v>
      </c>
      <c r="E103" s="12">
        <v>2.99</v>
      </c>
      <c r="F103" t="s">
        <v>11</v>
      </c>
      <c r="G103" t="str">
        <f>LOOKUP($C103,'AisleList-T'!$A:$A,'AisleList-T'!B:B)</f>
        <v>Snacks</v>
      </c>
      <c r="H103">
        <f>IF($F103="Food4Less",LOOKUP($C103,'AisleList-T'!$A:$A,'AisleList-T'!C:C),"")</f>
        <v>7</v>
      </c>
      <c r="I103" t="str">
        <f>IF($F103="Food4Less",LOOKUP($C103,'AisleList-T'!$A:$A,'AisleList-T'!D:D),"")</f>
        <v>Snacks 1</v>
      </c>
    </row>
    <row r="104" spans="1:9" x14ac:dyDescent="0.35">
      <c r="A104" s="1">
        <v>43218</v>
      </c>
      <c r="B104" t="s">
        <v>28</v>
      </c>
      <c r="C104" t="s">
        <v>29</v>
      </c>
      <c r="D104">
        <v>1</v>
      </c>
      <c r="E104" s="12">
        <v>3.99</v>
      </c>
      <c r="F104" t="s">
        <v>11</v>
      </c>
      <c r="G104" t="str">
        <f>LOOKUP($C104,'AisleList-T'!$A:$A,'AisleList-T'!B:B)</f>
        <v>Dairy</v>
      </c>
      <c r="H104">
        <f>IF($F104="Food4Less",LOOKUP($C104,'AisleList-T'!$A:$A,'AisleList-T'!C:C),"")</f>
        <v>15</v>
      </c>
      <c r="I104" t="str">
        <f>IF($F104="Food4Less",LOOKUP($C104,'AisleList-T'!$A:$A,'AisleList-T'!D:D),"")</f>
        <v>Dairy Products</v>
      </c>
    </row>
    <row r="105" spans="1:9" x14ac:dyDescent="0.35">
      <c r="A105" s="1">
        <v>43218</v>
      </c>
      <c r="B105" t="s">
        <v>117</v>
      </c>
      <c r="C105" t="s">
        <v>118</v>
      </c>
      <c r="D105">
        <v>1</v>
      </c>
      <c r="E105" s="12">
        <v>0.75</v>
      </c>
      <c r="F105" t="s">
        <v>11</v>
      </c>
      <c r="G105" t="str">
        <f>LOOKUP($C105,'AisleList-T'!$A:$A,'AisleList-T'!B:B)</f>
        <v>Snacks</v>
      </c>
      <c r="H105">
        <f>IF($F105="Food4Less",LOOKUP($C105,'AisleList-T'!$A:$A,'AisleList-T'!C:C),"")</f>
        <v>7</v>
      </c>
      <c r="I105" t="str">
        <f>IF($F105="Food4Less",LOOKUP($C105,'AisleList-T'!$A:$A,'AisleList-T'!D:D),"")</f>
        <v>Snacks 1</v>
      </c>
    </row>
    <row r="106" spans="1:9" x14ac:dyDescent="0.35">
      <c r="A106" s="1">
        <v>43218</v>
      </c>
      <c r="B106" t="s">
        <v>14</v>
      </c>
      <c r="C106" t="s">
        <v>54</v>
      </c>
      <c r="D106">
        <v>1</v>
      </c>
      <c r="E106" s="12">
        <v>0.59</v>
      </c>
      <c r="F106" t="s">
        <v>11</v>
      </c>
      <c r="G106" t="str">
        <f>LOOKUP($C106,'AisleList-T'!$A:$A,'AisleList-T'!B:B)</f>
        <v>Sides</v>
      </c>
      <c r="H106">
        <f>IF($F106="Food4Less",LOOKUP($C106,'AisleList-T'!$A:$A,'AisleList-T'!C:C),"")</f>
        <v>4</v>
      </c>
      <c r="I106" t="str">
        <f>IF($F106="Food4Less",LOOKUP($C106,'AisleList-T'!$A:$A,'AisleList-T'!D:D),"")</f>
        <v>Condiments/Canned Foods</v>
      </c>
    </row>
    <row r="107" spans="1:9" x14ac:dyDescent="0.35">
      <c r="A107" s="1">
        <v>43218</v>
      </c>
      <c r="B107" t="s">
        <v>14</v>
      </c>
      <c r="C107" t="s">
        <v>54</v>
      </c>
      <c r="D107">
        <v>1</v>
      </c>
      <c r="E107" s="12">
        <v>0.59</v>
      </c>
      <c r="F107" t="s">
        <v>11</v>
      </c>
      <c r="G107" t="str">
        <f>LOOKUP($C107,'AisleList-T'!$A:$A,'AisleList-T'!B:B)</f>
        <v>Sides</v>
      </c>
      <c r="H107">
        <f>IF($F107="Food4Less",LOOKUP($C107,'AisleList-T'!$A:$A,'AisleList-T'!C:C),"")</f>
        <v>4</v>
      </c>
      <c r="I107" t="str">
        <f>IF($F107="Food4Less",LOOKUP($C107,'AisleList-T'!$A:$A,'AisleList-T'!D:D),"")</f>
        <v>Condiments/Canned Foods</v>
      </c>
    </row>
    <row r="108" spans="1:9" x14ac:dyDescent="0.35">
      <c r="A108" s="1">
        <v>43218</v>
      </c>
      <c r="B108" t="s">
        <v>14</v>
      </c>
      <c r="C108" t="s">
        <v>119</v>
      </c>
      <c r="D108">
        <v>1</v>
      </c>
      <c r="E108" s="12">
        <v>1.79</v>
      </c>
      <c r="F108" t="s">
        <v>11</v>
      </c>
      <c r="G108" t="str">
        <f>LOOKUP($C108,'AisleList-T'!$A:$A,'AisleList-T'!B:B)</f>
        <v>Breakfast</v>
      </c>
      <c r="H108">
        <f>IF($F108="Food4Less",LOOKUP($C108,'AisleList-T'!$A:$A,'AisleList-T'!C:C),"")</f>
        <v>2</v>
      </c>
      <c r="I108" t="str">
        <f>IF($F108="Food4Less",LOOKUP($C108,'AisleList-T'!$A:$A,'AisleList-T'!D:D),"")</f>
        <v>Bread/Cereal</v>
      </c>
    </row>
    <row r="109" spans="1:9" x14ac:dyDescent="0.35">
      <c r="A109" s="1">
        <v>43218</v>
      </c>
      <c r="B109" t="s">
        <v>120</v>
      </c>
      <c r="C109" t="s">
        <v>121</v>
      </c>
      <c r="D109">
        <v>1</v>
      </c>
      <c r="E109" s="12">
        <v>1.49</v>
      </c>
      <c r="F109" t="s">
        <v>11</v>
      </c>
      <c r="G109" t="str">
        <f>LOOKUP($C109,'AisleList-T'!$A:$A,'AisleList-T'!B:B)</f>
        <v>Vegetables</v>
      </c>
      <c r="H109">
        <f>IF($F109="Food4Less",LOOKUP($C109,'AisleList-T'!$A:$A,'AisleList-T'!C:C),"")</f>
        <v>0</v>
      </c>
      <c r="I109" t="str">
        <f>IF($F109="Food4Less",LOOKUP($C109,'AisleList-T'!$A:$A,'AisleList-T'!D:D),"")</f>
        <v>Vegetables/Fruit</v>
      </c>
    </row>
    <row r="110" spans="1:9" x14ac:dyDescent="0.35">
      <c r="A110" s="1">
        <v>43218</v>
      </c>
      <c r="B110" t="s">
        <v>61</v>
      </c>
      <c r="C110" t="s">
        <v>122</v>
      </c>
      <c r="D110">
        <v>1</v>
      </c>
      <c r="E110" s="12">
        <v>2.99</v>
      </c>
      <c r="F110" t="s">
        <v>11</v>
      </c>
      <c r="G110" t="str">
        <f>LOOKUP($C110,'AisleList-T'!$A:$A,'AisleList-T'!B:B)</f>
        <v>Fruits</v>
      </c>
      <c r="H110">
        <f>IF($F110="Food4Less",LOOKUP($C110,'AisleList-T'!$A:$A,'AisleList-T'!C:C),"")</f>
        <v>0</v>
      </c>
      <c r="I110" t="str">
        <f>IF($F110="Food4Less",LOOKUP($C110,'AisleList-T'!$A:$A,'AisleList-T'!D:D),"")</f>
        <v>Vegetables/Fruit</v>
      </c>
    </row>
    <row r="111" spans="1:9" x14ac:dyDescent="0.35">
      <c r="A111" s="1">
        <v>43218</v>
      </c>
      <c r="B111" t="s">
        <v>61</v>
      </c>
      <c r="C111" t="s">
        <v>123</v>
      </c>
      <c r="D111">
        <v>1</v>
      </c>
      <c r="E111" s="12">
        <v>4.99</v>
      </c>
      <c r="F111" t="s">
        <v>11</v>
      </c>
      <c r="G111" t="str">
        <f>LOOKUP($C111,'AisleList-T'!$A:$A,'AisleList-T'!B:B)</f>
        <v>Fruits</v>
      </c>
      <c r="H111">
        <f>IF($F111="Food4Less",LOOKUP($C111,'AisleList-T'!$A:$A,'AisleList-T'!C:C),"")</f>
        <v>0</v>
      </c>
      <c r="I111" t="str">
        <f>IF($F111="Food4Less",LOOKUP($C111,'AisleList-T'!$A:$A,'AisleList-T'!D:D),"")</f>
        <v>Vegetables/Fruit</v>
      </c>
    </row>
    <row r="112" spans="1:9" x14ac:dyDescent="0.35">
      <c r="A112" s="1">
        <v>43233</v>
      </c>
      <c r="B112" t="s">
        <v>107</v>
      </c>
      <c r="C112" t="s">
        <v>92</v>
      </c>
      <c r="D112">
        <v>1</v>
      </c>
      <c r="E112" s="12">
        <v>1.85</v>
      </c>
      <c r="F112" t="s">
        <v>11</v>
      </c>
      <c r="G112" t="str">
        <f>LOOKUP($C112,'AisleList-T'!$A:$A,'AisleList-T'!B:B)</f>
        <v>Dairy</v>
      </c>
      <c r="H112">
        <f>IF($F112="Food4Less",LOOKUP($C112,'AisleList-T'!$A:$A,'AisleList-T'!C:C),"")</f>
        <v>15</v>
      </c>
      <c r="I112" t="str">
        <f>IF($F112="Food4Less",LOOKUP($C112,'AisleList-T'!$A:$A,'AisleList-T'!D:D),"")</f>
        <v>Dairy Products</v>
      </c>
    </row>
    <row r="113" spans="1:9" x14ac:dyDescent="0.35">
      <c r="A113" s="1">
        <v>43233</v>
      </c>
      <c r="B113" t="s">
        <v>61</v>
      </c>
      <c r="C113" t="s">
        <v>124</v>
      </c>
      <c r="D113">
        <v>4</v>
      </c>
      <c r="E113" s="12">
        <v>1</v>
      </c>
      <c r="F113" t="s">
        <v>11</v>
      </c>
      <c r="G113" t="str">
        <f>LOOKUP($C113,'AisleList-T'!$A:$A,'AisleList-T'!B:B)</f>
        <v>Breads</v>
      </c>
      <c r="H113" t="str">
        <f>IF($F113="Food4Less",LOOKUP($C113,'AisleList-T'!$A:$A,'AisleList-T'!C:C),"")</f>
        <v>B</v>
      </c>
      <c r="I113" t="str">
        <f>IF($F113="Food4Less",LOOKUP($C113,'AisleList-T'!$A:$A,'AisleList-T'!D:D),"")</f>
        <v>Bakery</v>
      </c>
    </row>
    <row r="114" spans="1:9" x14ac:dyDescent="0.35">
      <c r="A114" s="1">
        <v>43233</v>
      </c>
      <c r="B114" t="s">
        <v>61</v>
      </c>
      <c r="C114" t="s">
        <v>100</v>
      </c>
      <c r="D114">
        <v>2</v>
      </c>
      <c r="E114" s="12">
        <v>1</v>
      </c>
      <c r="F114" t="s">
        <v>11</v>
      </c>
      <c r="G114" t="str">
        <f>LOOKUP($C114,'AisleList-T'!$A:$A,'AisleList-T'!B:B)</f>
        <v>Snacks</v>
      </c>
      <c r="H114" t="str">
        <f>IF($F114="Food4Less",LOOKUP($C114,'AisleList-T'!$A:$A,'AisleList-T'!C:C),"")</f>
        <v>B</v>
      </c>
      <c r="I114" t="str">
        <f>IF($F114="Food4Less",LOOKUP($C114,'AisleList-T'!$A:$A,'AisleList-T'!D:D),"")</f>
        <v>Bakery</v>
      </c>
    </row>
    <row r="115" spans="1:9" x14ac:dyDescent="0.35">
      <c r="A115" s="1">
        <v>43233</v>
      </c>
      <c r="B115" t="s">
        <v>14</v>
      </c>
      <c r="C115" t="s">
        <v>125</v>
      </c>
      <c r="D115">
        <v>1</v>
      </c>
      <c r="E115" s="12">
        <v>1.19</v>
      </c>
      <c r="F115" t="s">
        <v>11</v>
      </c>
      <c r="G115" t="str">
        <f>LOOKUP($C115,'AisleList-T'!$A:$A,'AisleList-T'!B:B)</f>
        <v>Baking</v>
      </c>
      <c r="H115">
        <f>IF($F115="Food4Less",LOOKUP($C115,'AisleList-T'!$A:$A,'AisleList-T'!C:C),"")</f>
        <v>6</v>
      </c>
      <c r="I115" t="str">
        <f>IF($F115="Food4Less",LOOKUP($C115,'AisleList-T'!$A:$A,'AisleList-T'!D:D),"")</f>
        <v>Baking/Breakfast</v>
      </c>
    </row>
    <row r="116" spans="1:9" x14ac:dyDescent="0.35">
      <c r="A116" s="1">
        <v>43233</v>
      </c>
      <c r="B116" t="s">
        <v>126</v>
      </c>
      <c r="C116" t="s">
        <v>127</v>
      </c>
      <c r="D116">
        <v>1</v>
      </c>
      <c r="E116" s="12">
        <v>1.99</v>
      </c>
      <c r="F116" t="s">
        <v>11</v>
      </c>
      <c r="G116" t="str">
        <f>LOOKUP($C116,'AisleList-T'!$A:$A,'AisleList-T'!B:B)</f>
        <v>Bathroom/Cleaning</v>
      </c>
      <c r="H116">
        <f>IF($F116="Food4Less",LOOKUP($C116,'AisleList-T'!$A:$A,'AisleList-T'!C:C),"")</f>
        <v>12</v>
      </c>
      <c r="I116" t="str">
        <f>IF($F116="Food4Less",LOOKUP($C116,'AisleList-T'!$A:$A,'AisleList-T'!D:D),"")</f>
        <v>Bathroom</v>
      </c>
    </row>
    <row r="117" spans="1:9" x14ac:dyDescent="0.35">
      <c r="A117" s="1">
        <v>43233</v>
      </c>
      <c r="B117" t="s">
        <v>110</v>
      </c>
      <c r="C117" t="s">
        <v>80</v>
      </c>
      <c r="D117">
        <v>1</v>
      </c>
      <c r="E117" s="12">
        <v>2.29</v>
      </c>
      <c r="F117" t="s">
        <v>11</v>
      </c>
      <c r="G117" t="str">
        <f>LOOKUP($C117,'AisleList-T'!$A:$A,'AisleList-T'!B:B)</f>
        <v>Breads</v>
      </c>
      <c r="H117">
        <f>IF($F117="Food4Less",LOOKUP($C117,'AisleList-T'!$A:$A,'AisleList-T'!C:C),"")</f>
        <v>6</v>
      </c>
      <c r="I117" t="str">
        <f>IF($F117="Food4Less",LOOKUP($C117,'AisleList-T'!$A:$A,'AisleList-T'!D:D),"")</f>
        <v>Baking/Breakfast</v>
      </c>
    </row>
    <row r="118" spans="1:9" x14ac:dyDescent="0.35">
      <c r="A118" s="1">
        <v>43233</v>
      </c>
      <c r="B118" t="s">
        <v>128</v>
      </c>
      <c r="C118" t="s">
        <v>129</v>
      </c>
      <c r="D118">
        <v>1</v>
      </c>
      <c r="E118" s="12">
        <v>2.5</v>
      </c>
      <c r="F118" t="s">
        <v>11</v>
      </c>
      <c r="G118" t="str">
        <f>LOOKUP($C118,'AisleList-T'!$A:$A,'AisleList-T'!B:B)</f>
        <v>Snacks</v>
      </c>
      <c r="H118">
        <f>IF($F118="Food4Less",LOOKUP($C118,'AisleList-T'!$A:$A,'AisleList-T'!C:C),"")</f>
        <v>15</v>
      </c>
      <c r="I118" t="str">
        <f>IF($F118="Food4Less",LOOKUP($C118,'AisleList-T'!$A:$A,'AisleList-T'!D:D),"")</f>
        <v>Dairy Products</v>
      </c>
    </row>
    <row r="119" spans="1:9" x14ac:dyDescent="0.35">
      <c r="A119" s="1">
        <v>43233</v>
      </c>
      <c r="B119" t="s">
        <v>128</v>
      </c>
      <c r="C119" t="s">
        <v>129</v>
      </c>
      <c r="D119">
        <v>1</v>
      </c>
      <c r="E119" s="12">
        <v>2.5</v>
      </c>
      <c r="F119" t="s">
        <v>11</v>
      </c>
      <c r="G119" t="str">
        <f>LOOKUP($C119,'AisleList-T'!$A:$A,'AisleList-T'!B:B)</f>
        <v>Snacks</v>
      </c>
      <c r="H119">
        <f>IF($F119="Food4Less",LOOKUP($C119,'AisleList-T'!$A:$A,'AisleList-T'!C:C),"")</f>
        <v>15</v>
      </c>
      <c r="I119" t="str">
        <f>IF($F119="Food4Less",LOOKUP($C119,'AisleList-T'!$A:$A,'AisleList-T'!D:D),"")</f>
        <v>Dairy Products</v>
      </c>
    </row>
    <row r="120" spans="1:9" x14ac:dyDescent="0.35">
      <c r="A120" s="1">
        <v>43233</v>
      </c>
      <c r="B120" t="s">
        <v>130</v>
      </c>
      <c r="C120" t="s">
        <v>131</v>
      </c>
      <c r="D120">
        <v>1</v>
      </c>
      <c r="E120" s="12">
        <v>6.99</v>
      </c>
      <c r="F120" t="s">
        <v>11</v>
      </c>
      <c r="G120" t="str">
        <f>LOOKUP($C120,'AisleList-T'!$A:$A,'AisleList-T'!B:B)</f>
        <v>Bathroom/Cleaning</v>
      </c>
      <c r="H120">
        <f>IF($F120="Food4Less",LOOKUP($C120,'AisleList-T'!$A:$A,'AisleList-T'!C:C),"")</f>
        <v>12</v>
      </c>
      <c r="I120" t="str">
        <f>IF($F120="Food4Less",LOOKUP($C120,'AisleList-T'!$A:$A,'AisleList-T'!D:D),"")</f>
        <v>Bathroom</v>
      </c>
    </row>
    <row r="121" spans="1:9" x14ac:dyDescent="0.35">
      <c r="A121" s="1">
        <v>43233</v>
      </c>
      <c r="B121" t="s">
        <v>14</v>
      </c>
      <c r="C121" t="s">
        <v>26</v>
      </c>
      <c r="D121">
        <v>12</v>
      </c>
      <c r="E121" s="12">
        <v>2.99</v>
      </c>
      <c r="F121" t="s">
        <v>11</v>
      </c>
      <c r="G121" t="str">
        <f>LOOKUP($C121,'AisleList-T'!$A:$A,'AisleList-T'!B:B)</f>
        <v>Meats/Proteins</v>
      </c>
      <c r="H121" t="str">
        <f>IF($F121="Food4Less",LOOKUP($C121,'AisleList-T'!$A:$A,'AisleList-T'!C:C),"")</f>
        <v>BW</v>
      </c>
      <c r="I121" t="str">
        <f>IF($F121="Food4Less",LOOKUP($C121,'AisleList-T'!$A:$A,'AisleList-T'!D:D),"")</f>
        <v>Deli/Dairy</v>
      </c>
    </row>
    <row r="122" spans="1:9" x14ac:dyDescent="0.35">
      <c r="A122" s="1">
        <v>43233</v>
      </c>
      <c r="B122" t="s">
        <v>61</v>
      </c>
      <c r="C122" t="s">
        <v>132</v>
      </c>
      <c r="D122">
        <v>1</v>
      </c>
      <c r="E122" s="12">
        <v>0.48</v>
      </c>
      <c r="F122" t="s">
        <v>11</v>
      </c>
      <c r="G122" t="str">
        <f>LOOKUP($C122,'AisleList-T'!$A:$A,'AisleList-T'!B:B)</f>
        <v>Vegetables</v>
      </c>
      <c r="H122">
        <f>IF($F122="Food4Less",LOOKUP($C122,'AisleList-T'!$A:$A,'AisleList-T'!C:C),"")</f>
        <v>0</v>
      </c>
      <c r="I122" t="str">
        <f>IF($F122="Food4Less",LOOKUP($C122,'AisleList-T'!$A:$A,'AisleList-T'!D:D),"")</f>
        <v>Vegetables/Fruit</v>
      </c>
    </row>
    <row r="123" spans="1:9" x14ac:dyDescent="0.35">
      <c r="A123" s="1">
        <v>43224</v>
      </c>
      <c r="B123" t="s">
        <v>56</v>
      </c>
      <c r="C123" t="s">
        <v>57</v>
      </c>
      <c r="D123">
        <v>1</v>
      </c>
      <c r="E123" s="12">
        <v>1.99</v>
      </c>
      <c r="F123" t="s">
        <v>11</v>
      </c>
      <c r="G123" t="str">
        <f>LOOKUP($C123,'AisleList-T'!$A:$A,'AisleList-T'!B:B)</f>
        <v>Breads</v>
      </c>
      <c r="H123">
        <f>IF($F123="Food4Less",LOOKUP($C123,'AisleList-T'!$A:$A,'AisleList-T'!C:C),"")</f>
        <v>2</v>
      </c>
      <c r="I123" t="str">
        <f>IF($F123="Food4Less",LOOKUP($C123,'AisleList-T'!$A:$A,'AisleList-T'!D:D),"")</f>
        <v>Bread/Cereal</v>
      </c>
    </row>
    <row r="124" spans="1:9" x14ac:dyDescent="0.35">
      <c r="A124" s="1">
        <v>43224</v>
      </c>
      <c r="B124" t="s">
        <v>14</v>
      </c>
      <c r="C124" t="s">
        <v>20</v>
      </c>
      <c r="D124">
        <v>1</v>
      </c>
      <c r="E124" s="12">
        <v>3.49</v>
      </c>
      <c r="F124" t="s">
        <v>11</v>
      </c>
      <c r="G124" t="str">
        <f>LOOKUP($C124,'AisleList-T'!$A:$A,'AisleList-T'!B:B)</f>
        <v>Meats/Proteins</v>
      </c>
      <c r="H124" t="str">
        <f>IF($F124="Food4Less",LOOKUP($C124,'AisleList-T'!$A:$A,'AisleList-T'!C:C),"")</f>
        <v>BW</v>
      </c>
      <c r="I124" t="str">
        <f>IF($F124="Food4Less",LOOKUP($C124,'AisleList-T'!$A:$A,'AisleList-T'!D:D),"")</f>
        <v>Deli/Dairy</v>
      </c>
    </row>
    <row r="125" spans="1:9" x14ac:dyDescent="0.35">
      <c r="A125" s="1">
        <v>43224</v>
      </c>
      <c r="B125" t="s">
        <v>14</v>
      </c>
      <c r="C125" t="s">
        <v>133</v>
      </c>
      <c r="D125">
        <v>1</v>
      </c>
      <c r="E125" s="12">
        <v>5.99</v>
      </c>
      <c r="F125" t="s">
        <v>11</v>
      </c>
      <c r="G125" t="str">
        <f>LOOKUP($C125,'AisleList-T'!$A:$A,'AisleList-T'!B:B)</f>
        <v>Dairy</v>
      </c>
      <c r="H125">
        <f>IF($F125="Food4Less",LOOKUP($C125,'AisleList-T'!$A:$A,'AisleList-T'!C:C),"")</f>
        <v>1</v>
      </c>
      <c r="I125" t="str">
        <f>IF($F125="Food4Less",LOOKUP($C125,'AisleList-T'!$A:$A,'AisleList-T'!D:D),"")</f>
        <v>Meats/Cheese</v>
      </c>
    </row>
    <row r="126" spans="1:9" x14ac:dyDescent="0.35">
      <c r="A126" s="1">
        <v>43224</v>
      </c>
      <c r="B126" t="s">
        <v>75</v>
      </c>
      <c r="C126" t="s">
        <v>76</v>
      </c>
      <c r="D126">
        <v>1</v>
      </c>
      <c r="E126" s="12">
        <v>5.99</v>
      </c>
      <c r="F126" t="s">
        <v>11</v>
      </c>
      <c r="G126" t="str">
        <f>LOOKUP($C126,'AisleList-T'!$A:$A,'AisleList-T'!B:B)</f>
        <v>Snacks</v>
      </c>
      <c r="H126">
        <f>IF($F126="Food4Less",LOOKUP($C126,'AisleList-T'!$A:$A,'AisleList-T'!C:C),"")</f>
        <v>10</v>
      </c>
      <c r="I126" t="str">
        <f>IF($F126="Food4Less",LOOKUP($C126,'AisleList-T'!$A:$A,'AisleList-T'!D:D),"")</f>
        <v>Candy/Picnic</v>
      </c>
    </row>
    <row r="127" spans="1:9" x14ac:dyDescent="0.35">
      <c r="A127" s="1">
        <v>43224</v>
      </c>
      <c r="B127" t="s">
        <v>59</v>
      </c>
      <c r="C127" t="s">
        <v>60</v>
      </c>
      <c r="D127">
        <v>1</v>
      </c>
      <c r="E127" s="12">
        <v>1.79</v>
      </c>
      <c r="F127" t="s">
        <v>11</v>
      </c>
      <c r="G127" t="str">
        <f>LOOKUP($C127,'AisleList-T'!$A:$A,'AisleList-T'!B:B)</f>
        <v>Breakfast</v>
      </c>
      <c r="H127">
        <f>IF($F127="Food4Less",LOOKUP($C127,'AisleList-T'!$A:$A,'AisleList-T'!C:C),"")</f>
        <v>2</v>
      </c>
      <c r="I127" t="str">
        <f>IF($F127="Food4Less",LOOKUP($C127,'AisleList-T'!$A:$A,'AisleList-T'!D:D),"")</f>
        <v>Bread/Cereal</v>
      </c>
    </row>
    <row r="128" spans="1:9" x14ac:dyDescent="0.35">
      <c r="A128" s="1">
        <v>43224</v>
      </c>
      <c r="B128" t="s">
        <v>95</v>
      </c>
      <c r="C128" t="s">
        <v>94</v>
      </c>
      <c r="D128">
        <v>1</v>
      </c>
      <c r="E128" s="12">
        <v>0.97</v>
      </c>
      <c r="F128" t="s">
        <v>11</v>
      </c>
      <c r="G128" t="str">
        <f>LOOKUP($C128,'AisleList-T'!$A:$A,'AisleList-T'!B:B)</f>
        <v>Snacks</v>
      </c>
      <c r="H128">
        <f>IF($F128="Food4Less",LOOKUP($C128,'AisleList-T'!$A:$A,'AisleList-T'!C:C),"")</f>
        <v>11</v>
      </c>
      <c r="I128" t="str">
        <f>IF($F128="Food4Less",LOOKUP($C128,'AisleList-T'!$A:$A,'AisleList-T'!D:D),"")</f>
        <v>Snacks 2</v>
      </c>
    </row>
    <row r="129" spans="1:9" x14ac:dyDescent="0.35">
      <c r="A129" s="1">
        <v>43224</v>
      </c>
      <c r="B129" t="s">
        <v>11</v>
      </c>
      <c r="C129" t="s">
        <v>22</v>
      </c>
      <c r="D129">
        <v>1</v>
      </c>
      <c r="E129" s="12">
        <v>4.99</v>
      </c>
      <c r="F129" t="s">
        <v>11</v>
      </c>
      <c r="G129" t="str">
        <f>LOOKUP($C129,'AisleList-T'!$A:$A,'AisleList-T'!B:B)</f>
        <v>Dairy</v>
      </c>
      <c r="H129">
        <f>IF($F129="Food4Less",LOOKUP($C129,'AisleList-T'!$A:$A,'AisleList-T'!C:C),"")</f>
        <v>1</v>
      </c>
      <c r="I129" t="str">
        <f>IF($F129="Food4Less",LOOKUP($C129,'AisleList-T'!$A:$A,'AisleList-T'!D:D),"")</f>
        <v>Meats/Cheese</v>
      </c>
    </row>
    <row r="130" spans="1:9" x14ac:dyDescent="0.35">
      <c r="A130" s="1">
        <v>43224</v>
      </c>
      <c r="B130" t="s">
        <v>14</v>
      </c>
      <c r="C130" t="s">
        <v>54</v>
      </c>
      <c r="D130">
        <v>1</v>
      </c>
      <c r="E130" s="12">
        <v>0.59</v>
      </c>
      <c r="F130" t="s">
        <v>11</v>
      </c>
      <c r="G130" t="str">
        <f>LOOKUP($C130,'AisleList-T'!$A:$A,'AisleList-T'!B:B)</f>
        <v>Sides</v>
      </c>
      <c r="H130">
        <f>IF($F130="Food4Less",LOOKUP($C130,'AisleList-T'!$A:$A,'AisleList-T'!C:C),"")</f>
        <v>4</v>
      </c>
      <c r="I130" t="str">
        <f>IF($F130="Food4Less",LOOKUP($C130,'AisleList-T'!$A:$A,'AisleList-T'!D:D),"")</f>
        <v>Condiments/Canned Foods</v>
      </c>
    </row>
    <row r="131" spans="1:9" x14ac:dyDescent="0.35">
      <c r="A131" s="1">
        <v>43224</v>
      </c>
      <c r="B131" t="s">
        <v>14</v>
      </c>
      <c r="C131" t="s">
        <v>54</v>
      </c>
      <c r="D131">
        <v>1</v>
      </c>
      <c r="E131" s="12">
        <v>0.59</v>
      </c>
      <c r="F131" t="s">
        <v>11</v>
      </c>
      <c r="G131" t="str">
        <f>LOOKUP($C131,'AisleList-T'!$A:$A,'AisleList-T'!B:B)</f>
        <v>Sides</v>
      </c>
      <c r="H131">
        <f>IF($F131="Food4Less",LOOKUP($C131,'AisleList-T'!$A:$A,'AisleList-T'!C:C),"")</f>
        <v>4</v>
      </c>
      <c r="I131" t="str">
        <f>IF($F131="Food4Less",LOOKUP($C131,'AisleList-T'!$A:$A,'AisleList-T'!D:D),"")</f>
        <v>Condiments/Canned Foods</v>
      </c>
    </row>
    <row r="132" spans="1:9" x14ac:dyDescent="0.35">
      <c r="A132" s="1">
        <v>43224</v>
      </c>
      <c r="B132" t="s">
        <v>45</v>
      </c>
      <c r="C132" t="s">
        <v>46</v>
      </c>
      <c r="D132">
        <v>1</v>
      </c>
      <c r="E132" s="12">
        <v>1.19</v>
      </c>
      <c r="F132" t="s">
        <v>11</v>
      </c>
      <c r="G132" t="str">
        <f>LOOKUP($C132,'AisleList-T'!$A:$A,'AisleList-T'!B:B)</f>
        <v>Meats/Proteins</v>
      </c>
      <c r="H132">
        <f>IF($F132="Food4Less",LOOKUP($C132,'AisleList-T'!$A:$A,'AisleList-T'!C:C),"")</f>
        <v>3</v>
      </c>
      <c r="I132" t="str">
        <f>IF($F132="Food4Less",LOOKUP($C132,'AisleList-T'!$A:$A,'AisleList-T'!D:D),"")</f>
        <v>Soups/Juice</v>
      </c>
    </row>
    <row r="133" spans="1:9" x14ac:dyDescent="0.35">
      <c r="A133" s="1">
        <v>43224</v>
      </c>
      <c r="B133" t="s">
        <v>45</v>
      </c>
      <c r="C133" t="s">
        <v>46</v>
      </c>
      <c r="D133">
        <v>1</v>
      </c>
      <c r="E133" s="12">
        <v>1.19</v>
      </c>
      <c r="F133" t="s">
        <v>11</v>
      </c>
      <c r="G133" t="str">
        <f>LOOKUP($C133,'AisleList-T'!$A:$A,'AisleList-T'!B:B)</f>
        <v>Meats/Proteins</v>
      </c>
      <c r="H133">
        <f>IF($F133="Food4Less",LOOKUP($C133,'AisleList-T'!$A:$A,'AisleList-T'!C:C),"")</f>
        <v>3</v>
      </c>
      <c r="I133" t="str">
        <f>IF($F133="Food4Less",LOOKUP($C133,'AisleList-T'!$A:$A,'AisleList-T'!D:D),"")</f>
        <v>Soups/Juice</v>
      </c>
    </row>
    <row r="134" spans="1:9" x14ac:dyDescent="0.35">
      <c r="A134" s="1">
        <v>43224</v>
      </c>
      <c r="B134" t="s">
        <v>45</v>
      </c>
      <c r="C134" t="s">
        <v>46</v>
      </c>
      <c r="D134">
        <v>1</v>
      </c>
      <c r="E134" s="12">
        <v>1.19</v>
      </c>
      <c r="F134" t="s">
        <v>11</v>
      </c>
      <c r="G134" t="str">
        <f>LOOKUP($C134,'AisleList-T'!$A:$A,'AisleList-T'!B:B)</f>
        <v>Meats/Proteins</v>
      </c>
      <c r="H134">
        <f>IF($F134="Food4Less",LOOKUP($C134,'AisleList-T'!$A:$A,'AisleList-T'!C:C),"")</f>
        <v>3</v>
      </c>
      <c r="I134" t="str">
        <f>IF($F134="Food4Less",LOOKUP($C134,'AisleList-T'!$A:$A,'AisleList-T'!D:D),"")</f>
        <v>Soups/Juice</v>
      </c>
    </row>
    <row r="135" spans="1:9" x14ac:dyDescent="0.35">
      <c r="A135" s="1">
        <v>43224</v>
      </c>
      <c r="B135" t="s">
        <v>14</v>
      </c>
      <c r="C135" t="s">
        <v>134</v>
      </c>
      <c r="D135">
        <v>1</v>
      </c>
      <c r="E135" s="12">
        <v>2.99</v>
      </c>
      <c r="F135" t="s">
        <v>11</v>
      </c>
      <c r="G135" t="str">
        <f>LOOKUP($C135,'AisleList-T'!$A:$A,'AisleList-T'!B:B)</f>
        <v>Bathroom/Cleaning</v>
      </c>
      <c r="H135">
        <f>IF($F135="Food4Less",LOOKUP($C135,'AisleList-T'!$A:$A,'AisleList-T'!C:C),"")</f>
        <v>12</v>
      </c>
      <c r="I135" t="str">
        <f>IF($F135="Food4Less",LOOKUP($C135,'AisleList-T'!$A:$A,'AisleList-T'!D:D),"")</f>
        <v>Bathroom</v>
      </c>
    </row>
    <row r="136" spans="1:9" x14ac:dyDescent="0.35">
      <c r="A136" s="1">
        <v>43224</v>
      </c>
      <c r="B136" t="s">
        <v>135</v>
      </c>
      <c r="C136" t="s">
        <v>136</v>
      </c>
      <c r="D136">
        <v>1</v>
      </c>
      <c r="E136" s="12">
        <v>0.89</v>
      </c>
      <c r="F136" t="s">
        <v>11</v>
      </c>
      <c r="G136" t="str">
        <f>LOOKUP($C136,'AisleList-T'!$A:$A,'AisleList-T'!B:B)</f>
        <v>Bathroom/Cleaning</v>
      </c>
      <c r="H136">
        <f>IF($F136="Food4Less",LOOKUP($C136,'AisleList-T'!$A:$A,'AisleList-T'!C:C),"")</f>
        <v>13</v>
      </c>
      <c r="I136" t="str">
        <f>IF($F136="Food4Less",LOOKUP($C136,'AisleList-T'!$A:$A,'AisleList-T'!D:D),"")</f>
        <v>Laundry/Cleaning</v>
      </c>
    </row>
    <row r="137" spans="1:9" x14ac:dyDescent="0.35">
      <c r="A137" s="1">
        <v>43224</v>
      </c>
      <c r="B137" t="s">
        <v>137</v>
      </c>
      <c r="C137" t="s">
        <v>49</v>
      </c>
      <c r="D137">
        <v>1</v>
      </c>
      <c r="E137" s="12">
        <v>1.49</v>
      </c>
      <c r="F137" t="s">
        <v>11</v>
      </c>
      <c r="G137" t="str">
        <f>LOOKUP($C137,'AisleList-T'!$A:$A,'AisleList-T'!B:B)</f>
        <v>Snacks</v>
      </c>
      <c r="H137">
        <f>IF($F137="Food4Less",LOOKUP($C137,'AisleList-T'!$A:$A,'AisleList-T'!C:C),"")</f>
        <v>10</v>
      </c>
      <c r="I137" t="str">
        <f>IF($F137="Food4Less",LOOKUP($C137,'AisleList-T'!$A:$A,'AisleList-T'!D:D),"")</f>
        <v>Candy/Picnic</v>
      </c>
    </row>
    <row r="138" spans="1:9" x14ac:dyDescent="0.35">
      <c r="A138" s="1">
        <v>43224</v>
      </c>
      <c r="B138" t="s">
        <v>138</v>
      </c>
      <c r="C138" t="s">
        <v>53</v>
      </c>
      <c r="D138">
        <v>1</v>
      </c>
      <c r="E138" s="12">
        <v>2.69</v>
      </c>
      <c r="F138" t="s">
        <v>11</v>
      </c>
      <c r="G138" t="str">
        <f>LOOKUP($C138,'AisleList-T'!$A:$A,'AisleList-T'!B:B)</f>
        <v>Baking</v>
      </c>
      <c r="H138">
        <f>IF($F138="Food4Less",LOOKUP($C138,'AisleList-T'!$A:$A,'AisleList-T'!C:C),"")</f>
        <v>6</v>
      </c>
      <c r="I138" t="str">
        <f>IF($F138="Food4Less",LOOKUP($C138,'AisleList-T'!$A:$A,'AisleList-T'!D:D),"")</f>
        <v>Baking/Breakfast</v>
      </c>
    </row>
    <row r="139" spans="1:9" x14ac:dyDescent="0.35">
      <c r="A139" s="1">
        <v>43224</v>
      </c>
      <c r="B139" t="s">
        <v>61</v>
      </c>
      <c r="C139" t="s">
        <v>100</v>
      </c>
      <c r="D139">
        <v>8</v>
      </c>
      <c r="E139" s="12">
        <v>4</v>
      </c>
      <c r="F139" t="s">
        <v>11</v>
      </c>
      <c r="G139" t="str">
        <f>LOOKUP($C139,'AisleList-T'!$A:$A,'AisleList-T'!B:B)</f>
        <v>Snacks</v>
      </c>
      <c r="H139" t="str">
        <f>IF($F139="Food4Less",LOOKUP($C139,'AisleList-T'!$A:$A,'AisleList-T'!C:C),"")</f>
        <v>B</v>
      </c>
      <c r="I139" t="str">
        <f>IF($F139="Food4Less",LOOKUP($C139,'AisleList-T'!$A:$A,'AisleList-T'!D:D),"")</f>
        <v>Bakery</v>
      </c>
    </row>
    <row r="140" spans="1:9" x14ac:dyDescent="0.35">
      <c r="A140" s="1">
        <v>43259</v>
      </c>
      <c r="B140" t="s">
        <v>59</v>
      </c>
      <c r="C140" t="s">
        <v>60</v>
      </c>
      <c r="D140">
        <v>1</v>
      </c>
      <c r="E140" s="12">
        <v>3.19</v>
      </c>
      <c r="F140" t="s">
        <v>11</v>
      </c>
      <c r="G140" t="str">
        <f>LOOKUP($C140,'AisleList-T'!$A:$A,'AisleList-T'!B:B)</f>
        <v>Breakfast</v>
      </c>
      <c r="H140">
        <f>IF($F140="Food4Less",LOOKUP($C140,'AisleList-T'!$A:$A,'AisleList-T'!C:C),"")</f>
        <v>2</v>
      </c>
      <c r="I140" t="str">
        <f>IF($F140="Food4Less",LOOKUP($C140,'AisleList-T'!$A:$A,'AisleList-T'!D:D),"")</f>
        <v>Bread/Cereal</v>
      </c>
    </row>
    <row r="141" spans="1:9" x14ac:dyDescent="0.35">
      <c r="A141" s="1">
        <v>43259</v>
      </c>
      <c r="B141" t="s">
        <v>14</v>
      </c>
      <c r="C141" t="s">
        <v>58</v>
      </c>
      <c r="D141">
        <v>1</v>
      </c>
      <c r="E141" s="12">
        <v>1.79</v>
      </c>
      <c r="F141" t="s">
        <v>11</v>
      </c>
      <c r="G141" t="str">
        <f>LOOKUP($C141,'AisleList-T'!$A:$A,'AisleList-T'!B:B)</f>
        <v>Breakfast</v>
      </c>
      <c r="H141">
        <f>IF($F141="Food4Less",LOOKUP($C141,'AisleList-T'!$A:$A,'AisleList-T'!C:C),"")</f>
        <v>2</v>
      </c>
      <c r="I141" t="str">
        <f>IF($F141="Food4Less",LOOKUP($C141,'AisleList-T'!$A:$A,'AisleList-T'!D:D),"")</f>
        <v>Bread/Cereal</v>
      </c>
    </row>
    <row r="142" spans="1:9" x14ac:dyDescent="0.35">
      <c r="A142" s="1">
        <v>43259</v>
      </c>
      <c r="B142" t="s">
        <v>139</v>
      </c>
      <c r="C142" t="s">
        <v>140</v>
      </c>
      <c r="D142">
        <v>1</v>
      </c>
      <c r="E142" s="12">
        <v>5.99</v>
      </c>
      <c r="F142" t="s">
        <v>11</v>
      </c>
      <c r="G142" t="str">
        <f>LOOKUP($C142,'AisleList-T'!$A:$A,'AisleList-T'!B:B)</f>
        <v>Drinks</v>
      </c>
      <c r="H142">
        <f>IF($F142="Food4Less",LOOKUP($C142,'AisleList-T'!$A:$A,'AisleList-T'!C:C),"")</f>
        <v>1</v>
      </c>
      <c r="I142" t="str">
        <f>IF($F142="Food4Less",LOOKUP($C142,'AisleList-T'!$A:$A,'AisleList-T'!D:D),"")</f>
        <v>Meats/Cheese</v>
      </c>
    </row>
    <row r="143" spans="1:9" x14ac:dyDescent="0.35">
      <c r="A143" s="1">
        <v>43259</v>
      </c>
      <c r="B143" t="s">
        <v>141</v>
      </c>
      <c r="C143" t="s">
        <v>142</v>
      </c>
      <c r="D143">
        <v>1</v>
      </c>
      <c r="E143" s="12">
        <v>1.69</v>
      </c>
      <c r="F143" t="s">
        <v>11</v>
      </c>
      <c r="G143" t="str">
        <f>LOOKUP($C143,'AisleList-T'!$A:$A,'AisleList-T'!B:B)</f>
        <v>Breads</v>
      </c>
      <c r="H143" t="str">
        <f>IF($F143="Food4Less",LOOKUP($C143,'AisleList-T'!$A:$A,'AisleList-T'!C:C),"")</f>
        <v>B</v>
      </c>
      <c r="I143" t="str">
        <f>IF($F143="Food4Less",LOOKUP($C143,'AisleList-T'!$A:$A,'AisleList-T'!D:D),"")</f>
        <v>Bakery</v>
      </c>
    </row>
    <row r="144" spans="1:9" x14ac:dyDescent="0.35">
      <c r="A144" s="1">
        <v>43259</v>
      </c>
      <c r="B144" t="s">
        <v>14</v>
      </c>
      <c r="C144" t="s">
        <v>143</v>
      </c>
      <c r="D144">
        <v>1</v>
      </c>
      <c r="E144" s="12">
        <v>1.99</v>
      </c>
      <c r="F144" t="s">
        <v>11</v>
      </c>
      <c r="G144" t="str">
        <f>LOOKUP($C144,'AisleList-T'!$A:$A,'AisleList-T'!B:B)</f>
        <v>Bathroom/Cleaning</v>
      </c>
      <c r="H144">
        <f>IF($F144="Food4Less",LOOKUP($C144,'AisleList-T'!$A:$A,'AisleList-T'!C:C),"")</f>
        <v>12</v>
      </c>
      <c r="I144" t="str">
        <f>IF($F144="Food4Less",LOOKUP($C144,'AisleList-T'!$A:$A,'AisleList-T'!D:D),"")</f>
        <v>Bathroom</v>
      </c>
    </row>
    <row r="145" spans="1:9" x14ac:dyDescent="0.35">
      <c r="A145" s="1">
        <v>43259</v>
      </c>
      <c r="B145" t="s">
        <v>144</v>
      </c>
      <c r="C145" t="s">
        <v>109</v>
      </c>
      <c r="D145">
        <v>1</v>
      </c>
      <c r="E145" s="12">
        <v>2.99</v>
      </c>
      <c r="F145" t="s">
        <v>11</v>
      </c>
      <c r="G145" t="str">
        <f>LOOKUP($C145,'AisleList-T'!$A:$A,'AisleList-T'!B:B)</f>
        <v>Snacks</v>
      </c>
      <c r="H145">
        <f>IF($F145="Food4Less",LOOKUP($C145,'AisleList-T'!$A:$A,'AisleList-T'!C:C),"")</f>
        <v>11</v>
      </c>
      <c r="I145" t="str">
        <f>IF($F145="Food4Less",LOOKUP($C145,'AisleList-T'!$A:$A,'AisleList-T'!D:D),"")</f>
        <v>Snacks 2</v>
      </c>
    </row>
    <row r="146" spans="1:9" x14ac:dyDescent="0.35">
      <c r="A146" s="1">
        <v>43259</v>
      </c>
      <c r="B146" t="s">
        <v>95</v>
      </c>
      <c r="C146" t="s">
        <v>145</v>
      </c>
      <c r="D146">
        <v>1</v>
      </c>
      <c r="E146" s="12">
        <v>1.85</v>
      </c>
      <c r="F146" t="s">
        <v>11</v>
      </c>
      <c r="G146" t="str">
        <f>LOOKUP($C146,'AisleList-T'!$A:$A,'AisleList-T'!B:B)</f>
        <v>Baking</v>
      </c>
      <c r="H146">
        <f>IF($F146="Food4Less",LOOKUP($C146,'AisleList-T'!$A:$A,'AisleList-T'!C:C),"")</f>
        <v>6</v>
      </c>
      <c r="I146" t="str">
        <f>IF($F146="Food4Less",LOOKUP($C146,'AisleList-T'!$A:$A,'AisleList-T'!D:D),"")</f>
        <v>Baking/Breakfast</v>
      </c>
    </row>
    <row r="147" spans="1:9" x14ac:dyDescent="0.35">
      <c r="A147" s="1">
        <v>43259</v>
      </c>
      <c r="B147" t="s">
        <v>14</v>
      </c>
      <c r="C147" t="s">
        <v>49</v>
      </c>
      <c r="D147">
        <v>1</v>
      </c>
      <c r="E147" s="12">
        <v>1</v>
      </c>
      <c r="F147" t="s">
        <v>11</v>
      </c>
      <c r="G147" t="str">
        <f>LOOKUP($C147,'AisleList-T'!$A:$A,'AisleList-T'!B:B)</f>
        <v>Snacks</v>
      </c>
      <c r="H147">
        <f>IF($F147="Food4Less",LOOKUP($C147,'AisleList-T'!$A:$A,'AisleList-T'!C:C),"")</f>
        <v>10</v>
      </c>
      <c r="I147" t="str">
        <f>IF($F147="Food4Less",LOOKUP($C147,'AisleList-T'!$A:$A,'AisleList-T'!D:D),"")</f>
        <v>Candy/Picnic</v>
      </c>
    </row>
    <row r="148" spans="1:9" x14ac:dyDescent="0.35">
      <c r="A148" s="1">
        <v>43259</v>
      </c>
      <c r="B148" t="s">
        <v>14</v>
      </c>
      <c r="C148" t="s">
        <v>82</v>
      </c>
      <c r="D148">
        <v>1</v>
      </c>
      <c r="E148" s="12">
        <v>2.99</v>
      </c>
      <c r="F148" t="s">
        <v>11</v>
      </c>
      <c r="G148" t="str">
        <f>LOOKUP($C148,'AisleList-T'!$A:$A,'AisleList-T'!B:B)</f>
        <v>Sides</v>
      </c>
      <c r="H148">
        <f>IF($F148="Food4Less",LOOKUP($C148,'AisleList-T'!$A:$A,'AisleList-T'!C:C),"")</f>
        <v>5</v>
      </c>
      <c r="I148" t="str">
        <f>IF($F148="Food4Less",LOOKUP($C148,'AisleList-T'!$A:$A,'AisleList-T'!D:D),"")</f>
        <v>Pasta/Rice</v>
      </c>
    </row>
    <row r="149" spans="1:9" x14ac:dyDescent="0.35">
      <c r="A149" s="1">
        <v>43259</v>
      </c>
      <c r="B149" t="s">
        <v>14</v>
      </c>
      <c r="C149" t="s">
        <v>15</v>
      </c>
      <c r="D149">
        <v>1</v>
      </c>
      <c r="E149" s="12">
        <v>7.19</v>
      </c>
      <c r="F149" t="s">
        <v>11</v>
      </c>
      <c r="G149" t="str">
        <f>LOOKUP($C149,'AisleList-T'!$A:$A,'AisleList-T'!B:B)</f>
        <v>Meats/Proteins</v>
      </c>
      <c r="H149">
        <f>IF($F149="Food4Less",LOOKUP($C149,'AisleList-T'!$A:$A,'AisleList-T'!C:C),"")</f>
        <v>8</v>
      </c>
      <c r="I149" t="str">
        <f>IF($F149="Food4Less",LOOKUP($C149,'AisleList-T'!$A:$A,'AisleList-T'!D:D),"")</f>
        <v>Frozen Meals</v>
      </c>
    </row>
    <row r="150" spans="1:9" x14ac:dyDescent="0.35">
      <c r="A150" s="1">
        <v>43259</v>
      </c>
      <c r="B150" t="s">
        <v>45</v>
      </c>
      <c r="C150" t="s">
        <v>46</v>
      </c>
      <c r="D150">
        <v>1</v>
      </c>
      <c r="E150" s="12">
        <v>0.69</v>
      </c>
      <c r="F150" t="s">
        <v>11</v>
      </c>
      <c r="G150" t="str">
        <f>LOOKUP($C150,'AisleList-T'!$A:$A,'AisleList-T'!B:B)</f>
        <v>Meats/Proteins</v>
      </c>
      <c r="H150">
        <f>IF($F150="Food4Less",LOOKUP($C150,'AisleList-T'!$A:$A,'AisleList-T'!C:C),"")</f>
        <v>3</v>
      </c>
      <c r="I150" t="str">
        <f>IF($F150="Food4Less",LOOKUP($C150,'AisleList-T'!$A:$A,'AisleList-T'!D:D),"")</f>
        <v>Soups/Juice</v>
      </c>
    </row>
    <row r="151" spans="1:9" x14ac:dyDescent="0.35">
      <c r="A151" s="1">
        <v>43259</v>
      </c>
      <c r="B151" t="s">
        <v>45</v>
      </c>
      <c r="C151" t="s">
        <v>46</v>
      </c>
      <c r="D151">
        <v>1</v>
      </c>
      <c r="E151" s="12">
        <v>0.69</v>
      </c>
      <c r="F151" t="s">
        <v>11</v>
      </c>
      <c r="G151" t="str">
        <f>LOOKUP($C151,'AisleList-T'!$A:$A,'AisleList-T'!B:B)</f>
        <v>Meats/Proteins</v>
      </c>
      <c r="H151">
        <f>IF($F151="Food4Less",LOOKUP($C151,'AisleList-T'!$A:$A,'AisleList-T'!C:C),"")</f>
        <v>3</v>
      </c>
      <c r="I151" t="str">
        <f>IF($F151="Food4Less",LOOKUP($C151,'AisleList-T'!$A:$A,'AisleList-T'!D:D),"")</f>
        <v>Soups/Juice</v>
      </c>
    </row>
    <row r="152" spans="1:9" x14ac:dyDescent="0.35">
      <c r="A152" s="1">
        <v>43259</v>
      </c>
      <c r="B152" t="s">
        <v>45</v>
      </c>
      <c r="C152" t="s">
        <v>46</v>
      </c>
      <c r="D152">
        <v>1</v>
      </c>
      <c r="E152" s="12">
        <v>0.69</v>
      </c>
      <c r="F152" t="s">
        <v>11</v>
      </c>
      <c r="G152" t="str">
        <f>LOOKUP($C152,'AisleList-T'!$A:$A,'AisleList-T'!B:B)</f>
        <v>Meats/Proteins</v>
      </c>
      <c r="H152">
        <f>IF($F152="Food4Less",LOOKUP($C152,'AisleList-T'!$A:$A,'AisleList-T'!C:C),"")</f>
        <v>3</v>
      </c>
      <c r="I152" t="str">
        <f>IF($F152="Food4Less",LOOKUP($C152,'AisleList-T'!$A:$A,'AisleList-T'!D:D),"")</f>
        <v>Soups/Juice</v>
      </c>
    </row>
    <row r="153" spans="1:9" x14ac:dyDescent="0.35">
      <c r="A153" s="1">
        <v>43259</v>
      </c>
      <c r="B153" t="s">
        <v>45</v>
      </c>
      <c r="C153" t="s">
        <v>46</v>
      </c>
      <c r="D153">
        <v>1</v>
      </c>
      <c r="E153" s="12">
        <v>0.69</v>
      </c>
      <c r="F153" t="s">
        <v>11</v>
      </c>
      <c r="G153" t="str">
        <f>LOOKUP($C153,'AisleList-T'!$A:$A,'AisleList-T'!B:B)</f>
        <v>Meats/Proteins</v>
      </c>
      <c r="H153">
        <f>IF($F153="Food4Less",LOOKUP($C153,'AisleList-T'!$A:$A,'AisleList-T'!C:C),"")</f>
        <v>3</v>
      </c>
      <c r="I153" t="str">
        <f>IF($F153="Food4Less",LOOKUP($C153,'AisleList-T'!$A:$A,'AisleList-T'!D:D),"")</f>
        <v>Soups/Juice</v>
      </c>
    </row>
    <row r="154" spans="1:9" x14ac:dyDescent="0.35">
      <c r="A154" s="1">
        <v>43259</v>
      </c>
      <c r="B154" t="s">
        <v>45</v>
      </c>
      <c r="C154" t="s">
        <v>46</v>
      </c>
      <c r="D154">
        <v>1</v>
      </c>
      <c r="E154" s="12">
        <v>0.69</v>
      </c>
      <c r="F154" t="s">
        <v>11</v>
      </c>
      <c r="G154" t="str">
        <f>LOOKUP($C154,'AisleList-T'!$A:$A,'AisleList-T'!B:B)</f>
        <v>Meats/Proteins</v>
      </c>
      <c r="H154">
        <f>IF($F154="Food4Less",LOOKUP($C154,'AisleList-T'!$A:$A,'AisleList-T'!C:C),"")</f>
        <v>3</v>
      </c>
      <c r="I154" t="str">
        <f>IF($F154="Food4Less",LOOKUP($C154,'AisleList-T'!$A:$A,'AisleList-T'!D:D),"")</f>
        <v>Soups/Juice</v>
      </c>
    </row>
    <row r="155" spans="1:9" x14ac:dyDescent="0.35">
      <c r="A155" s="1">
        <v>43259</v>
      </c>
      <c r="B155" t="s">
        <v>56</v>
      </c>
      <c r="C155" t="s">
        <v>57</v>
      </c>
      <c r="D155">
        <v>1</v>
      </c>
      <c r="E155" s="12">
        <v>0.99</v>
      </c>
      <c r="F155" t="s">
        <v>11</v>
      </c>
      <c r="G155" t="str">
        <f>LOOKUP($C155,'AisleList-T'!$A:$A,'AisleList-T'!B:B)</f>
        <v>Breads</v>
      </c>
      <c r="H155">
        <f>IF($F155="Food4Less",LOOKUP($C155,'AisleList-T'!$A:$A,'AisleList-T'!C:C),"")</f>
        <v>2</v>
      </c>
      <c r="I155" t="str">
        <f>IF($F155="Food4Less",LOOKUP($C155,'AisleList-T'!$A:$A,'AisleList-T'!D:D),"")</f>
        <v>Bread/Cereal</v>
      </c>
    </row>
    <row r="156" spans="1:9" x14ac:dyDescent="0.35">
      <c r="A156" s="1">
        <v>43259</v>
      </c>
      <c r="B156" t="s">
        <v>56</v>
      </c>
      <c r="C156" t="s">
        <v>57</v>
      </c>
      <c r="D156">
        <v>1</v>
      </c>
      <c r="E156" s="12">
        <v>0.99</v>
      </c>
      <c r="F156" t="s">
        <v>11</v>
      </c>
      <c r="G156" t="str">
        <f>LOOKUP($C156,'AisleList-T'!$A:$A,'AisleList-T'!B:B)</f>
        <v>Breads</v>
      </c>
      <c r="H156">
        <f>IF($F156="Food4Less",LOOKUP($C156,'AisleList-T'!$A:$A,'AisleList-T'!C:C),"")</f>
        <v>2</v>
      </c>
      <c r="I156" t="str">
        <f>IF($F156="Food4Less",LOOKUP($C156,'AisleList-T'!$A:$A,'AisleList-T'!D:D),"")</f>
        <v>Bread/Cereal</v>
      </c>
    </row>
    <row r="157" spans="1:9" x14ac:dyDescent="0.35">
      <c r="A157" s="1">
        <v>43259</v>
      </c>
      <c r="B157" t="s">
        <v>146</v>
      </c>
      <c r="C157" t="s">
        <v>147</v>
      </c>
      <c r="D157">
        <v>1</v>
      </c>
      <c r="E157" s="12">
        <v>2</v>
      </c>
      <c r="F157" t="s">
        <v>11</v>
      </c>
      <c r="G157" t="str">
        <f>LOOKUP($C157,'AisleList-T'!$A:$A,'AisleList-T'!B:B)</f>
        <v>Drinks</v>
      </c>
      <c r="H157">
        <f>IF($F157="Food4Less",LOOKUP($C157,'AisleList-T'!$A:$A,'AisleList-T'!C:C),"")</f>
        <v>3</v>
      </c>
      <c r="I157" t="str">
        <f>IF($F157="Food4Less",LOOKUP($C157,'AisleList-T'!$A:$A,'AisleList-T'!D:D),"")</f>
        <v>Soups/Juice</v>
      </c>
    </row>
    <row r="158" spans="1:9" x14ac:dyDescent="0.35">
      <c r="A158" s="1">
        <v>43259</v>
      </c>
      <c r="B158" t="s">
        <v>146</v>
      </c>
      <c r="C158" t="s">
        <v>147</v>
      </c>
      <c r="D158">
        <v>1</v>
      </c>
      <c r="E158" s="12">
        <v>2</v>
      </c>
      <c r="F158" t="s">
        <v>11</v>
      </c>
      <c r="G158" t="str">
        <f>LOOKUP($C158,'AisleList-T'!$A:$A,'AisleList-T'!B:B)</f>
        <v>Drinks</v>
      </c>
      <c r="H158">
        <f>IF($F158="Food4Less",LOOKUP($C158,'AisleList-T'!$A:$A,'AisleList-T'!C:C),"")</f>
        <v>3</v>
      </c>
      <c r="I158" t="str">
        <f>IF($F158="Food4Less",LOOKUP($C158,'AisleList-T'!$A:$A,'AisleList-T'!D:D),"")</f>
        <v>Soups/Juice</v>
      </c>
    </row>
    <row r="159" spans="1:9" x14ac:dyDescent="0.35">
      <c r="A159" s="1">
        <v>43259</v>
      </c>
      <c r="B159" t="s">
        <v>14</v>
      </c>
      <c r="C159" t="s">
        <v>36</v>
      </c>
      <c r="D159">
        <v>1</v>
      </c>
      <c r="E159" s="12">
        <v>1.99</v>
      </c>
      <c r="F159" t="s">
        <v>11</v>
      </c>
      <c r="G159" t="str">
        <f>LOOKUP($C159,'AisleList-T'!$A:$A,'AisleList-T'!B:B)</f>
        <v>Breads</v>
      </c>
      <c r="H159">
        <f>IF($F159="Food4Less",LOOKUP($C159,'AisleList-T'!$A:$A,'AisleList-T'!C:C),"")</f>
        <v>5</v>
      </c>
      <c r="I159" t="str">
        <f>IF($F159="Food4Less",LOOKUP($C159,'AisleList-T'!$A:$A,'AisleList-T'!D:D),"")</f>
        <v>Pasta/Rice</v>
      </c>
    </row>
    <row r="160" spans="1:9" x14ac:dyDescent="0.35">
      <c r="A160" s="1">
        <v>43259</v>
      </c>
      <c r="B160" t="s">
        <v>61</v>
      </c>
      <c r="C160" t="s">
        <v>66</v>
      </c>
      <c r="D160">
        <v>24</v>
      </c>
      <c r="E160" s="12">
        <v>3.08</v>
      </c>
      <c r="F160" t="s">
        <v>11</v>
      </c>
      <c r="G160" t="str">
        <f>LOOKUP($C160,'AisleList-T'!$A:$A,'AisleList-T'!B:B)</f>
        <v>Fruits</v>
      </c>
      <c r="H160">
        <f>IF($F160="Food4Less",LOOKUP($C160,'AisleList-T'!$A:$A,'AisleList-T'!C:C),"")</f>
        <v>0</v>
      </c>
      <c r="I160" t="str">
        <f>IF($F160="Food4Less",LOOKUP($C160,'AisleList-T'!$A:$A,'AisleList-T'!D:D),"")</f>
        <v>Vegetables/Fruit</v>
      </c>
    </row>
    <row r="161" spans="1:9" x14ac:dyDescent="0.35">
      <c r="A161" s="1">
        <v>43259</v>
      </c>
      <c r="B161" t="s">
        <v>148</v>
      </c>
      <c r="C161" t="s">
        <v>48</v>
      </c>
      <c r="D161">
        <v>1</v>
      </c>
      <c r="E161" s="12">
        <v>1.5</v>
      </c>
      <c r="F161" t="s">
        <v>11</v>
      </c>
      <c r="G161" t="str">
        <f>LOOKUP($C161,'AisleList-T'!$A:$A,'AisleList-T'!B:B)</f>
        <v>Spices/Sauces</v>
      </c>
      <c r="H161">
        <f>IF($F161="Food4Less",LOOKUP($C161,'AisleList-T'!$A:$A,'AisleList-T'!C:C),"")</f>
        <v>5</v>
      </c>
      <c r="I161" t="str">
        <f>IF($F161="Food4Less",LOOKUP($C161,'AisleList-T'!$A:$A,'AisleList-T'!D:D),"")</f>
        <v>Pasta/Rice</v>
      </c>
    </row>
    <row r="162" spans="1:9" x14ac:dyDescent="0.35">
      <c r="A162" s="1">
        <v>43259</v>
      </c>
      <c r="B162" t="s">
        <v>14</v>
      </c>
      <c r="C162" t="s">
        <v>48</v>
      </c>
      <c r="D162">
        <v>1</v>
      </c>
      <c r="E162" s="12">
        <v>1.59</v>
      </c>
      <c r="F162" t="s">
        <v>11</v>
      </c>
      <c r="G162" t="str">
        <f>LOOKUP($C162,'AisleList-T'!$A:$A,'AisleList-T'!B:B)</f>
        <v>Spices/Sauces</v>
      </c>
      <c r="H162">
        <f>IF($F162="Food4Less",LOOKUP($C162,'AisleList-T'!$A:$A,'AisleList-T'!C:C),"")</f>
        <v>5</v>
      </c>
      <c r="I162" t="str">
        <f>IF($F162="Food4Less",LOOKUP($C162,'AisleList-T'!$A:$A,'AisleList-T'!D:D),"")</f>
        <v>Pasta/Rice</v>
      </c>
    </row>
    <row r="163" spans="1:9" x14ac:dyDescent="0.35">
      <c r="A163" s="1">
        <v>43259</v>
      </c>
      <c r="B163" t="s">
        <v>61</v>
      </c>
      <c r="C163" t="s">
        <v>149</v>
      </c>
      <c r="D163">
        <v>1</v>
      </c>
      <c r="E163" s="12">
        <v>3.49</v>
      </c>
      <c r="F163" t="s">
        <v>11</v>
      </c>
      <c r="G163" t="str">
        <f>LOOKUP($C163,'AisleList-T'!$A:$A,'AisleList-T'!B:B)</f>
        <v>Vegetables</v>
      </c>
      <c r="H163">
        <f>IF($F163="Food4Less",LOOKUP($C163,'AisleList-T'!$A:$A,'AisleList-T'!C:C),"")</f>
        <v>0</v>
      </c>
      <c r="I163" t="str">
        <f>IF($F163="Food4Less",LOOKUP($C163,'AisleList-T'!$A:$A,'AisleList-T'!D:D),"")</f>
        <v>Vegetables/Fruit</v>
      </c>
    </row>
    <row r="164" spans="1:9" x14ac:dyDescent="0.35">
      <c r="A164" s="1">
        <v>43259</v>
      </c>
      <c r="B164" t="s">
        <v>14</v>
      </c>
      <c r="C164" t="s">
        <v>20</v>
      </c>
      <c r="D164">
        <v>1</v>
      </c>
      <c r="E164" s="12">
        <v>3.49</v>
      </c>
      <c r="F164" t="s">
        <v>11</v>
      </c>
      <c r="G164" t="str">
        <f>LOOKUP($C164,'AisleList-T'!$A:$A,'AisleList-T'!B:B)</f>
        <v>Meats/Proteins</v>
      </c>
      <c r="H164" t="str">
        <f>IF($F164="Food4Less",LOOKUP($C164,'AisleList-T'!$A:$A,'AisleList-T'!C:C),"")</f>
        <v>BW</v>
      </c>
      <c r="I164" t="str">
        <f>IF($F164="Food4Less",LOOKUP($C164,'AisleList-T'!$A:$A,'AisleList-T'!D:D),"")</f>
        <v>Deli/Dairy</v>
      </c>
    </row>
    <row r="165" spans="1:9" x14ac:dyDescent="0.35">
      <c r="A165" s="1">
        <v>43259</v>
      </c>
      <c r="B165" t="s">
        <v>61</v>
      </c>
      <c r="C165" t="s">
        <v>99</v>
      </c>
      <c r="D165">
        <v>2</v>
      </c>
      <c r="E165" s="12">
        <v>1.98</v>
      </c>
      <c r="F165" t="s">
        <v>11</v>
      </c>
      <c r="G165" t="str">
        <f>LOOKUP($C165,'AisleList-T'!$A:$A,'AisleList-T'!B:B)</f>
        <v>Fruits</v>
      </c>
      <c r="H165">
        <f>IF($F165="Food4Less",LOOKUP($C165,'AisleList-T'!$A:$A,'AisleList-T'!C:C),"")</f>
        <v>0</v>
      </c>
      <c r="I165" t="str">
        <f>IF($F165="Food4Less",LOOKUP($C165,'AisleList-T'!$A:$A,'AisleList-T'!D:D),"")</f>
        <v>Vegetables/Fruit</v>
      </c>
    </row>
    <row r="166" spans="1:9" x14ac:dyDescent="0.35">
      <c r="A166" s="1">
        <v>43259</v>
      </c>
      <c r="B166" t="s">
        <v>61</v>
      </c>
      <c r="C166" t="s">
        <v>150</v>
      </c>
      <c r="D166">
        <v>1</v>
      </c>
      <c r="E166" s="12">
        <v>1.1399999999999999</v>
      </c>
      <c r="F166" t="s">
        <v>11</v>
      </c>
      <c r="G166" t="str">
        <f>LOOKUP($C166,'AisleList-T'!$A:$A,'AisleList-T'!B:B)</f>
        <v>Fruits</v>
      </c>
      <c r="H166">
        <f>IF($F166="Food4Less",LOOKUP($C166,'AisleList-T'!$A:$A,'AisleList-T'!C:C),"")</f>
        <v>0</v>
      </c>
      <c r="I166" t="str">
        <f>IF($F166="Food4Less",LOOKUP($C166,'AisleList-T'!$A:$A,'AisleList-T'!D:D),"")</f>
        <v>Vegetables/Fruit</v>
      </c>
    </row>
    <row r="167" spans="1:9" x14ac:dyDescent="0.35">
      <c r="A167" s="1">
        <v>43196</v>
      </c>
      <c r="B167" t="s">
        <v>11</v>
      </c>
      <c r="C167" t="s">
        <v>22</v>
      </c>
      <c r="D167">
        <v>1</v>
      </c>
      <c r="E167" s="12">
        <v>4.99</v>
      </c>
      <c r="F167" t="s">
        <v>11</v>
      </c>
      <c r="G167" t="str">
        <f>LOOKUP($C167,'AisleList-T'!$A:$A,'AisleList-T'!B:B)</f>
        <v>Dairy</v>
      </c>
      <c r="H167">
        <f>IF($F167="Food4Less",LOOKUP($C167,'AisleList-T'!$A:$A,'AisleList-T'!C:C),"")</f>
        <v>1</v>
      </c>
      <c r="I167" t="str">
        <f>IF($F167="Food4Less",LOOKUP($C167,'AisleList-T'!$A:$A,'AisleList-T'!D:D),"")</f>
        <v>Meats/Cheese</v>
      </c>
    </row>
    <row r="168" spans="1:9" x14ac:dyDescent="0.35">
      <c r="A168" s="1">
        <v>43196</v>
      </c>
      <c r="B168" t="s">
        <v>14</v>
      </c>
      <c r="C168" t="s">
        <v>119</v>
      </c>
      <c r="D168">
        <v>1</v>
      </c>
      <c r="E168" s="12">
        <v>1.99</v>
      </c>
      <c r="F168" t="s">
        <v>11</v>
      </c>
      <c r="G168" t="str">
        <f>LOOKUP($C168,'AisleList-T'!$A:$A,'AisleList-T'!B:B)</f>
        <v>Breakfast</v>
      </c>
      <c r="H168">
        <f>IF($F168="Food4Less",LOOKUP($C168,'AisleList-T'!$A:$A,'AisleList-T'!C:C),"")</f>
        <v>2</v>
      </c>
      <c r="I168" t="str">
        <f>IF($F168="Food4Less",LOOKUP($C168,'AisleList-T'!$A:$A,'AisleList-T'!D:D),"")</f>
        <v>Bread/Cereal</v>
      </c>
    </row>
    <row r="169" spans="1:9" x14ac:dyDescent="0.35">
      <c r="A169" s="1">
        <v>43196</v>
      </c>
      <c r="B169" t="s">
        <v>14</v>
      </c>
      <c r="C169" t="s">
        <v>119</v>
      </c>
      <c r="D169">
        <v>1</v>
      </c>
      <c r="E169" s="12">
        <v>1.99</v>
      </c>
      <c r="F169" t="s">
        <v>11</v>
      </c>
      <c r="G169" t="str">
        <f>LOOKUP($C169,'AisleList-T'!$A:$A,'AisleList-T'!B:B)</f>
        <v>Breakfast</v>
      </c>
      <c r="H169">
        <f>IF($F169="Food4Less",LOOKUP($C169,'AisleList-T'!$A:$A,'AisleList-T'!C:C),"")</f>
        <v>2</v>
      </c>
      <c r="I169" t="str">
        <f>IF($F169="Food4Less",LOOKUP($C169,'AisleList-T'!$A:$A,'AisleList-T'!D:D),"")</f>
        <v>Bread/Cereal</v>
      </c>
    </row>
    <row r="170" spans="1:9" x14ac:dyDescent="0.35">
      <c r="A170" s="1">
        <v>43196</v>
      </c>
      <c r="B170" t="s">
        <v>14</v>
      </c>
      <c r="C170" t="s">
        <v>58</v>
      </c>
      <c r="D170">
        <v>1</v>
      </c>
      <c r="E170" s="12">
        <v>1.79</v>
      </c>
      <c r="F170" t="s">
        <v>11</v>
      </c>
      <c r="G170" t="str">
        <f>LOOKUP($C170,'AisleList-T'!$A:$A,'AisleList-T'!B:B)</f>
        <v>Breakfast</v>
      </c>
      <c r="H170">
        <f>IF($F170="Food4Less",LOOKUP($C170,'AisleList-T'!$A:$A,'AisleList-T'!C:C),"")</f>
        <v>2</v>
      </c>
      <c r="I170" t="str">
        <f>IF($F170="Food4Less",LOOKUP($C170,'AisleList-T'!$A:$A,'AisleList-T'!D:D),"")</f>
        <v>Bread/Cereal</v>
      </c>
    </row>
    <row r="171" spans="1:9" x14ac:dyDescent="0.35">
      <c r="A171" s="1">
        <v>43196</v>
      </c>
      <c r="B171" t="s">
        <v>151</v>
      </c>
      <c r="C171" t="s">
        <v>57</v>
      </c>
      <c r="D171">
        <v>1</v>
      </c>
      <c r="E171" s="12">
        <v>1.99</v>
      </c>
      <c r="F171" t="s">
        <v>11</v>
      </c>
      <c r="G171" t="str">
        <f>LOOKUP($C171,'AisleList-T'!$A:$A,'AisleList-T'!B:B)</f>
        <v>Breads</v>
      </c>
      <c r="H171">
        <f>IF($F171="Food4Less",LOOKUP($C171,'AisleList-T'!$A:$A,'AisleList-T'!C:C),"")</f>
        <v>2</v>
      </c>
      <c r="I171" t="str">
        <f>IF($F171="Food4Less",LOOKUP($C171,'AisleList-T'!$A:$A,'AisleList-T'!D:D),"")</f>
        <v>Bread/Cereal</v>
      </c>
    </row>
    <row r="172" spans="1:9" x14ac:dyDescent="0.35">
      <c r="A172" s="1">
        <v>43196</v>
      </c>
      <c r="B172" t="s">
        <v>75</v>
      </c>
      <c r="C172" t="s">
        <v>76</v>
      </c>
      <c r="D172">
        <v>1</v>
      </c>
      <c r="E172" s="12">
        <v>5.99</v>
      </c>
      <c r="F172" t="s">
        <v>11</v>
      </c>
      <c r="G172" t="str">
        <f>LOOKUP($C172,'AisleList-T'!$A:$A,'AisleList-T'!B:B)</f>
        <v>Snacks</v>
      </c>
      <c r="H172">
        <f>IF($F172="Food4Less",LOOKUP($C172,'AisleList-T'!$A:$A,'AisleList-T'!C:C),"")</f>
        <v>10</v>
      </c>
      <c r="I172" t="str">
        <f>IF($F172="Food4Less",LOOKUP($C172,'AisleList-T'!$A:$A,'AisleList-T'!D:D),"")</f>
        <v>Candy/Picnic</v>
      </c>
    </row>
    <row r="173" spans="1:9" x14ac:dyDescent="0.35">
      <c r="A173" s="1">
        <v>43196</v>
      </c>
      <c r="B173" t="s">
        <v>135</v>
      </c>
      <c r="C173" t="s">
        <v>152</v>
      </c>
      <c r="D173">
        <v>1</v>
      </c>
      <c r="E173" s="12">
        <v>1.99</v>
      </c>
      <c r="F173" t="s">
        <v>11</v>
      </c>
      <c r="G173" t="str">
        <f>LOOKUP($C173,'AisleList-T'!$A:$A,'AisleList-T'!B:B)</f>
        <v>Kitchen</v>
      </c>
      <c r="H173">
        <f>IF($F173="Food4Less",LOOKUP($C173,'AisleList-T'!$A:$A,'AisleList-T'!C:C),"")</f>
        <v>13</v>
      </c>
      <c r="I173" t="str">
        <f>IF($F173="Food4Less",LOOKUP($C173,'AisleList-T'!$A:$A,'AisleList-T'!D:D),"")</f>
        <v>Laundry/Cleaning</v>
      </c>
    </row>
    <row r="174" spans="1:9" x14ac:dyDescent="0.35">
      <c r="A174" s="1">
        <v>43196</v>
      </c>
      <c r="B174" t="s">
        <v>135</v>
      </c>
      <c r="C174" t="s">
        <v>152</v>
      </c>
      <c r="D174">
        <v>1</v>
      </c>
      <c r="E174" s="12">
        <v>1.99</v>
      </c>
      <c r="F174" t="s">
        <v>11</v>
      </c>
      <c r="G174" t="str">
        <f>LOOKUP($C174,'AisleList-T'!$A:$A,'AisleList-T'!B:B)</f>
        <v>Kitchen</v>
      </c>
      <c r="H174">
        <f>IF($F174="Food4Less",LOOKUP($C174,'AisleList-T'!$A:$A,'AisleList-T'!C:C),"")</f>
        <v>13</v>
      </c>
      <c r="I174" t="str">
        <f>IF($F174="Food4Less",LOOKUP($C174,'AisleList-T'!$A:$A,'AisleList-T'!D:D),"")</f>
        <v>Laundry/Cleaning</v>
      </c>
    </row>
    <row r="175" spans="1:9" x14ac:dyDescent="0.35">
      <c r="A175" s="1">
        <v>43196</v>
      </c>
      <c r="B175" t="s">
        <v>146</v>
      </c>
      <c r="C175" t="s">
        <v>147</v>
      </c>
      <c r="D175">
        <v>1</v>
      </c>
      <c r="E175" s="12">
        <v>1.99</v>
      </c>
      <c r="F175" t="s">
        <v>11</v>
      </c>
      <c r="G175" t="str">
        <f>LOOKUP($C175,'AisleList-T'!$A:$A,'AisleList-T'!B:B)</f>
        <v>Drinks</v>
      </c>
      <c r="H175">
        <f>IF($F175="Food4Less",LOOKUP($C175,'AisleList-T'!$A:$A,'AisleList-T'!C:C),"")</f>
        <v>3</v>
      </c>
      <c r="I175" t="str">
        <f>IF($F175="Food4Less",LOOKUP($C175,'AisleList-T'!$A:$A,'AisleList-T'!D:D),"")</f>
        <v>Soups/Juice</v>
      </c>
    </row>
    <row r="176" spans="1:9" x14ac:dyDescent="0.35">
      <c r="A176" s="1">
        <v>43196</v>
      </c>
      <c r="B176" t="s">
        <v>146</v>
      </c>
      <c r="C176" t="s">
        <v>147</v>
      </c>
      <c r="D176">
        <v>1</v>
      </c>
      <c r="E176" s="12">
        <v>1.99</v>
      </c>
      <c r="F176" t="s">
        <v>11</v>
      </c>
      <c r="G176" t="str">
        <f>LOOKUP($C176,'AisleList-T'!$A:$A,'AisleList-T'!B:B)</f>
        <v>Drinks</v>
      </c>
      <c r="H176">
        <f>IF($F176="Food4Less",LOOKUP($C176,'AisleList-T'!$A:$A,'AisleList-T'!C:C),"")</f>
        <v>3</v>
      </c>
      <c r="I176" t="str">
        <f>IF($F176="Food4Less",LOOKUP($C176,'AisleList-T'!$A:$A,'AisleList-T'!D:D),"")</f>
        <v>Soups/Juice</v>
      </c>
    </row>
    <row r="177" spans="1:9" x14ac:dyDescent="0.35">
      <c r="A177" s="1">
        <v>43196</v>
      </c>
      <c r="B177" t="s">
        <v>153</v>
      </c>
      <c r="C177" t="s">
        <v>80</v>
      </c>
      <c r="D177">
        <v>1</v>
      </c>
      <c r="E177" s="12">
        <v>2.99</v>
      </c>
      <c r="F177" t="s">
        <v>11</v>
      </c>
      <c r="G177" t="str">
        <f>LOOKUP($C177,'AisleList-T'!$A:$A,'AisleList-T'!B:B)</f>
        <v>Breads</v>
      </c>
      <c r="H177">
        <f>IF($F177="Food4Less",LOOKUP($C177,'AisleList-T'!$A:$A,'AisleList-T'!C:C),"")</f>
        <v>6</v>
      </c>
      <c r="I177" t="str">
        <f>IF($F177="Food4Less",LOOKUP($C177,'AisleList-T'!$A:$A,'AisleList-T'!D:D),"")</f>
        <v>Baking/Breakfast</v>
      </c>
    </row>
    <row r="178" spans="1:9" x14ac:dyDescent="0.35">
      <c r="A178" s="1">
        <v>43196</v>
      </c>
      <c r="B178" t="s">
        <v>61</v>
      </c>
      <c r="C178" t="s">
        <v>100</v>
      </c>
      <c r="D178">
        <v>8</v>
      </c>
      <c r="E178" s="12">
        <v>4</v>
      </c>
      <c r="F178" t="s">
        <v>11</v>
      </c>
      <c r="G178" t="str">
        <f>LOOKUP($C178,'AisleList-T'!$A:$A,'AisleList-T'!B:B)</f>
        <v>Snacks</v>
      </c>
      <c r="H178" t="str">
        <f>IF($F178="Food4Less",LOOKUP($C178,'AisleList-T'!$A:$A,'AisleList-T'!C:C),"")</f>
        <v>B</v>
      </c>
      <c r="I178" t="str">
        <f>IF($F178="Food4Less",LOOKUP($C178,'AisleList-T'!$A:$A,'AisleList-T'!D:D),"")</f>
        <v>Bakery</v>
      </c>
    </row>
    <row r="179" spans="1:9" x14ac:dyDescent="0.35">
      <c r="A179" s="1">
        <v>43196</v>
      </c>
      <c r="B179" t="s">
        <v>14</v>
      </c>
      <c r="C179" t="s">
        <v>26</v>
      </c>
      <c r="D179">
        <v>12</v>
      </c>
      <c r="E179" s="12">
        <v>1.79</v>
      </c>
      <c r="F179" t="s">
        <v>11</v>
      </c>
      <c r="G179" t="str">
        <f>LOOKUP($C179,'AisleList-T'!$A:$A,'AisleList-T'!B:B)</f>
        <v>Meats/Proteins</v>
      </c>
      <c r="H179" t="str">
        <f>IF($F179="Food4Less",LOOKUP($C179,'AisleList-T'!$A:$A,'AisleList-T'!C:C),"")</f>
        <v>BW</v>
      </c>
      <c r="I179" t="str">
        <f>IF($F179="Food4Less",LOOKUP($C179,'AisleList-T'!$A:$A,'AisleList-T'!D:D),"")</f>
        <v>Deli/Dairy</v>
      </c>
    </row>
    <row r="180" spans="1:9" x14ac:dyDescent="0.35">
      <c r="A180" s="1">
        <v>43196</v>
      </c>
      <c r="B180" t="s">
        <v>14</v>
      </c>
      <c r="C180" t="s">
        <v>26</v>
      </c>
      <c r="D180">
        <v>12</v>
      </c>
      <c r="E180" s="12">
        <v>1.79</v>
      </c>
      <c r="F180" t="s">
        <v>11</v>
      </c>
      <c r="G180" t="str">
        <f>LOOKUP($C180,'AisleList-T'!$A:$A,'AisleList-T'!B:B)</f>
        <v>Meats/Proteins</v>
      </c>
      <c r="H180" t="str">
        <f>IF($F180="Food4Less",LOOKUP($C180,'AisleList-T'!$A:$A,'AisleList-T'!C:C),"")</f>
        <v>BW</v>
      </c>
      <c r="I180" t="str">
        <f>IF($F180="Food4Less",LOOKUP($C180,'AisleList-T'!$A:$A,'AisleList-T'!D:D),"")</f>
        <v>Deli/Dairy</v>
      </c>
    </row>
    <row r="181" spans="1:9" x14ac:dyDescent="0.35">
      <c r="A181" s="1">
        <v>43196</v>
      </c>
      <c r="B181" t="s">
        <v>154</v>
      </c>
      <c r="C181" t="s">
        <v>155</v>
      </c>
      <c r="D181">
        <v>1</v>
      </c>
      <c r="E181" s="12">
        <v>4.79</v>
      </c>
      <c r="F181" t="s">
        <v>11</v>
      </c>
      <c r="G181" t="str">
        <f>LOOKUP($C181,'AisleList-T'!$A:$A,'AisleList-T'!B:B)</f>
        <v>Kitchen</v>
      </c>
      <c r="H181">
        <f>IF($F181="Food4Less",LOOKUP($C181,'AisleList-T'!$A:$A,'AisleList-T'!C:C),"")</f>
        <v>0</v>
      </c>
      <c r="I181" t="str">
        <f>IF($F181="Food4Less",LOOKUP($C181,'AisleList-T'!$A:$A,'AisleList-T'!D:D),"")</f>
        <v>Vegetables/Fruit</v>
      </c>
    </row>
    <row r="182" spans="1:9" x14ac:dyDescent="0.35">
      <c r="A182" s="1">
        <v>43196</v>
      </c>
      <c r="B182" t="s">
        <v>61</v>
      </c>
      <c r="C182" t="s">
        <v>123</v>
      </c>
      <c r="D182">
        <v>1</v>
      </c>
      <c r="E182" s="12">
        <v>2.77</v>
      </c>
      <c r="F182" t="s">
        <v>11</v>
      </c>
      <c r="G182" t="str">
        <f>LOOKUP($C182,'AisleList-T'!$A:$A,'AisleList-T'!B:B)</f>
        <v>Fruits</v>
      </c>
      <c r="H182">
        <f>IF($F182="Food4Less",LOOKUP($C182,'AisleList-T'!$A:$A,'AisleList-T'!C:C),"")</f>
        <v>0</v>
      </c>
      <c r="I182" t="str">
        <f>IF($F182="Food4Less",LOOKUP($C182,'AisleList-T'!$A:$A,'AisleList-T'!D:D),"")</f>
        <v>Vegetables/Fruit</v>
      </c>
    </row>
    <row r="183" spans="1:9" x14ac:dyDescent="0.35">
      <c r="A183" s="1">
        <v>43196</v>
      </c>
      <c r="B183" t="s">
        <v>107</v>
      </c>
      <c r="C183" t="s">
        <v>92</v>
      </c>
      <c r="D183">
        <v>1</v>
      </c>
      <c r="E183" s="12">
        <v>1.85</v>
      </c>
      <c r="F183" t="s">
        <v>11</v>
      </c>
      <c r="G183" t="str">
        <f>LOOKUP($C183,'AisleList-T'!$A:$A,'AisleList-T'!B:B)</f>
        <v>Dairy</v>
      </c>
      <c r="H183">
        <f>IF($F183="Food4Less",LOOKUP($C183,'AisleList-T'!$A:$A,'AisleList-T'!C:C),"")</f>
        <v>15</v>
      </c>
      <c r="I183" t="str">
        <f>IF($F183="Food4Less",LOOKUP($C183,'AisleList-T'!$A:$A,'AisleList-T'!D:D),"")</f>
        <v>Dairy Products</v>
      </c>
    </row>
    <row r="184" spans="1:9" x14ac:dyDescent="0.35">
      <c r="A184" s="1">
        <v>43310</v>
      </c>
      <c r="B184" t="s">
        <v>61</v>
      </c>
      <c r="C184" t="s">
        <v>100</v>
      </c>
      <c r="D184">
        <v>2</v>
      </c>
      <c r="E184" s="12">
        <v>1</v>
      </c>
      <c r="F184" t="s">
        <v>11</v>
      </c>
      <c r="G184" t="str">
        <f>LOOKUP($C184,'AisleList-T'!$A:$A,'AisleList-T'!B:B)</f>
        <v>Snacks</v>
      </c>
      <c r="H184" t="str">
        <f>IF($F184="Food4Less",LOOKUP($C184,'AisleList-T'!$A:$A,'AisleList-T'!C:C),"")</f>
        <v>B</v>
      </c>
      <c r="I184" t="str">
        <f>IF($F184="Food4Less",LOOKUP($C184,'AisleList-T'!$A:$A,'AisleList-T'!D:D),"")</f>
        <v>Bakery</v>
      </c>
    </row>
    <row r="185" spans="1:9" x14ac:dyDescent="0.35">
      <c r="A185" s="1">
        <v>43310</v>
      </c>
      <c r="B185" t="s">
        <v>107</v>
      </c>
      <c r="C185" t="s">
        <v>92</v>
      </c>
      <c r="D185">
        <v>1</v>
      </c>
      <c r="E185" s="12">
        <v>2.29</v>
      </c>
      <c r="F185" t="s">
        <v>11</v>
      </c>
      <c r="G185" t="str">
        <f>LOOKUP($C185,'AisleList-T'!$A:$A,'AisleList-T'!B:B)</f>
        <v>Dairy</v>
      </c>
      <c r="H185">
        <f>IF($F185="Food4Less",LOOKUP($C185,'AisleList-T'!$A:$A,'AisleList-T'!C:C),"")</f>
        <v>15</v>
      </c>
      <c r="I185" t="str">
        <f>IF($F185="Food4Less",LOOKUP($C185,'AisleList-T'!$A:$A,'AisleList-T'!D:D),"")</f>
        <v>Dairy Products</v>
      </c>
    </row>
    <row r="186" spans="1:9" x14ac:dyDescent="0.35">
      <c r="A186" s="1">
        <v>43310</v>
      </c>
      <c r="B186" t="s">
        <v>14</v>
      </c>
      <c r="C186" t="s">
        <v>26</v>
      </c>
      <c r="D186">
        <v>12</v>
      </c>
      <c r="E186" s="12">
        <v>2.29</v>
      </c>
      <c r="F186" t="s">
        <v>11</v>
      </c>
      <c r="G186" t="str">
        <f>LOOKUP($C186,'AisleList-T'!$A:$A,'AisleList-T'!B:B)</f>
        <v>Meats/Proteins</v>
      </c>
      <c r="H186" t="str">
        <f>IF($F186="Food4Less",LOOKUP($C186,'AisleList-T'!$A:$A,'AisleList-T'!C:C),"")</f>
        <v>BW</v>
      </c>
      <c r="I186" t="str">
        <f>IF($F186="Food4Less",LOOKUP($C186,'AisleList-T'!$A:$A,'AisleList-T'!D:D),"")</f>
        <v>Deli/Dairy</v>
      </c>
    </row>
    <row r="187" spans="1:9" x14ac:dyDescent="0.35">
      <c r="A187" s="1">
        <v>43310</v>
      </c>
      <c r="B187" t="s">
        <v>56</v>
      </c>
      <c r="C187" t="s">
        <v>57</v>
      </c>
      <c r="D187">
        <v>1</v>
      </c>
      <c r="E187" s="12">
        <v>1.99</v>
      </c>
      <c r="F187" t="s">
        <v>11</v>
      </c>
      <c r="G187" t="str">
        <f>LOOKUP($C187,'AisleList-T'!$A:$A,'AisleList-T'!B:B)</f>
        <v>Breads</v>
      </c>
      <c r="H187">
        <f>IF($F187="Food4Less",LOOKUP($C187,'AisleList-T'!$A:$A,'AisleList-T'!C:C),"")</f>
        <v>2</v>
      </c>
      <c r="I187" t="str">
        <f>IF($F187="Food4Less",LOOKUP($C187,'AisleList-T'!$A:$A,'AisleList-T'!D:D),"")</f>
        <v>Bread/Cereal</v>
      </c>
    </row>
    <row r="188" spans="1:9" x14ac:dyDescent="0.35">
      <c r="A188" s="1">
        <v>43310</v>
      </c>
      <c r="B188" t="s">
        <v>56</v>
      </c>
      <c r="C188" t="s">
        <v>57</v>
      </c>
      <c r="D188">
        <v>1</v>
      </c>
      <c r="E188" s="12">
        <v>1.99</v>
      </c>
      <c r="F188" t="s">
        <v>11</v>
      </c>
      <c r="G188" t="str">
        <f>LOOKUP($C188,'AisleList-T'!$A:$A,'AisleList-T'!B:B)</f>
        <v>Breads</v>
      </c>
      <c r="H188">
        <f>IF($F188="Food4Less",LOOKUP($C188,'AisleList-T'!$A:$A,'AisleList-T'!C:C),"")</f>
        <v>2</v>
      </c>
      <c r="I188" t="str">
        <f>IF($F188="Food4Less",LOOKUP($C188,'AisleList-T'!$A:$A,'AisleList-T'!D:D),"")</f>
        <v>Bread/Cereal</v>
      </c>
    </row>
    <row r="189" spans="1:9" x14ac:dyDescent="0.35">
      <c r="A189" s="1">
        <v>43310</v>
      </c>
      <c r="B189" t="s">
        <v>61</v>
      </c>
      <c r="C189" t="s">
        <v>123</v>
      </c>
      <c r="D189">
        <v>1</v>
      </c>
      <c r="E189" s="12">
        <v>4.99</v>
      </c>
      <c r="F189" t="s">
        <v>11</v>
      </c>
      <c r="G189" t="str">
        <f>LOOKUP($C189,'AisleList-T'!$A:$A,'AisleList-T'!B:B)</f>
        <v>Fruits</v>
      </c>
      <c r="H189">
        <f>IF($F189="Food4Less",LOOKUP($C189,'AisleList-T'!$A:$A,'AisleList-T'!C:C),"")</f>
        <v>0</v>
      </c>
      <c r="I189" t="str">
        <f>IF($F189="Food4Less",LOOKUP($C189,'AisleList-T'!$A:$A,'AisleList-T'!D:D),"")</f>
        <v>Vegetables/Fruit</v>
      </c>
    </row>
    <row r="190" spans="1:9" x14ac:dyDescent="0.35">
      <c r="A190" s="1">
        <v>43168</v>
      </c>
      <c r="B190" t="s">
        <v>107</v>
      </c>
      <c r="C190" t="s">
        <v>92</v>
      </c>
      <c r="D190">
        <v>1</v>
      </c>
      <c r="E190" s="12">
        <v>2.4900000000000002</v>
      </c>
      <c r="F190" t="s">
        <v>11</v>
      </c>
      <c r="G190" t="str">
        <f>LOOKUP($C190,'AisleList-T'!$A:$A,'AisleList-T'!B:B)</f>
        <v>Dairy</v>
      </c>
      <c r="H190">
        <f>IF($F190="Food4Less",LOOKUP($C190,'AisleList-T'!$A:$A,'AisleList-T'!C:C),"")</f>
        <v>15</v>
      </c>
      <c r="I190" t="str">
        <f>IF($F190="Food4Less",LOOKUP($C190,'AisleList-T'!$A:$A,'AisleList-T'!D:D),"")</f>
        <v>Dairy Products</v>
      </c>
    </row>
    <row r="191" spans="1:9" x14ac:dyDescent="0.35">
      <c r="A191" s="1">
        <v>43168</v>
      </c>
      <c r="B191" t="s">
        <v>14</v>
      </c>
      <c r="C191" t="s">
        <v>26</v>
      </c>
      <c r="D191">
        <v>12</v>
      </c>
      <c r="E191" s="12">
        <v>1.49</v>
      </c>
      <c r="F191" t="s">
        <v>11</v>
      </c>
      <c r="G191" t="str">
        <f>LOOKUP($C191,'AisleList-T'!$A:$A,'AisleList-T'!B:B)</f>
        <v>Meats/Proteins</v>
      </c>
      <c r="H191" t="str">
        <f>IF($F191="Food4Less",LOOKUP($C191,'AisleList-T'!$A:$A,'AisleList-T'!C:C),"")</f>
        <v>BW</v>
      </c>
      <c r="I191" t="str">
        <f>IF($F191="Food4Less",LOOKUP($C191,'AisleList-T'!$A:$A,'AisleList-T'!D:D),"")</f>
        <v>Deli/Dairy</v>
      </c>
    </row>
    <row r="192" spans="1:9" x14ac:dyDescent="0.35">
      <c r="A192" s="1">
        <v>43168</v>
      </c>
      <c r="B192" t="s">
        <v>14</v>
      </c>
      <c r="C192" t="s">
        <v>26</v>
      </c>
      <c r="D192">
        <v>12</v>
      </c>
      <c r="E192" s="12">
        <v>1.49</v>
      </c>
      <c r="F192" t="s">
        <v>11</v>
      </c>
      <c r="G192" t="str">
        <f>LOOKUP($C192,'AisleList-T'!$A:$A,'AisleList-T'!B:B)</f>
        <v>Meats/Proteins</v>
      </c>
      <c r="H192" t="str">
        <f>IF($F192="Food4Less",LOOKUP($C192,'AisleList-T'!$A:$A,'AisleList-T'!C:C),"")</f>
        <v>BW</v>
      </c>
      <c r="I192" t="str">
        <f>IF($F192="Food4Less",LOOKUP($C192,'AisleList-T'!$A:$A,'AisleList-T'!D:D),"")</f>
        <v>Deli/Dairy</v>
      </c>
    </row>
    <row r="193" spans="1:9" x14ac:dyDescent="0.35">
      <c r="A193" s="1">
        <v>43168</v>
      </c>
      <c r="B193" t="s">
        <v>61</v>
      </c>
      <c r="C193" t="s">
        <v>100</v>
      </c>
      <c r="D193">
        <v>5</v>
      </c>
      <c r="E193" s="12">
        <v>2.5</v>
      </c>
      <c r="F193" t="s">
        <v>11</v>
      </c>
      <c r="G193" t="str">
        <f>LOOKUP($C193,'AisleList-T'!$A:$A,'AisleList-T'!B:B)</f>
        <v>Snacks</v>
      </c>
      <c r="H193" t="str">
        <f>IF($F193="Food4Less",LOOKUP($C193,'AisleList-T'!$A:$A,'AisleList-T'!C:C),"")</f>
        <v>B</v>
      </c>
      <c r="I193" t="str">
        <f>IF($F193="Food4Less",LOOKUP($C193,'AisleList-T'!$A:$A,'AisleList-T'!D:D),"")</f>
        <v>Bakery</v>
      </c>
    </row>
    <row r="194" spans="1:9" x14ac:dyDescent="0.35">
      <c r="A194" s="1">
        <v>43168</v>
      </c>
      <c r="B194" t="s">
        <v>156</v>
      </c>
      <c r="C194" t="s">
        <v>57</v>
      </c>
      <c r="D194">
        <v>1</v>
      </c>
      <c r="E194" s="12">
        <v>3.44</v>
      </c>
      <c r="F194" t="s">
        <v>11</v>
      </c>
      <c r="G194" t="str">
        <f>LOOKUP($C194,'AisleList-T'!$A:$A,'AisleList-T'!B:B)</f>
        <v>Breads</v>
      </c>
      <c r="H194">
        <f>IF($F194="Food4Less",LOOKUP($C194,'AisleList-T'!$A:$A,'AisleList-T'!C:C),"")</f>
        <v>2</v>
      </c>
      <c r="I194" t="str">
        <f>IF($F194="Food4Less",LOOKUP($C194,'AisleList-T'!$A:$A,'AisleList-T'!D:D),"")</f>
        <v>Bread/Cereal</v>
      </c>
    </row>
    <row r="195" spans="1:9" x14ac:dyDescent="0.35">
      <c r="A195" s="1">
        <v>43168</v>
      </c>
      <c r="B195" t="s">
        <v>156</v>
      </c>
      <c r="C195" t="s">
        <v>57</v>
      </c>
      <c r="D195">
        <v>1</v>
      </c>
      <c r="E195" s="12">
        <v>3.44</v>
      </c>
      <c r="F195" t="s">
        <v>11</v>
      </c>
      <c r="G195" t="str">
        <f>LOOKUP($C195,'AisleList-T'!$A:$A,'AisleList-T'!B:B)</f>
        <v>Breads</v>
      </c>
      <c r="H195">
        <f>IF($F195="Food4Less",LOOKUP($C195,'AisleList-T'!$A:$A,'AisleList-T'!C:C),"")</f>
        <v>2</v>
      </c>
      <c r="I195" t="str">
        <f>IF($F195="Food4Less",LOOKUP($C195,'AisleList-T'!$A:$A,'AisleList-T'!D:D),"")</f>
        <v>Bread/Cereal</v>
      </c>
    </row>
    <row r="196" spans="1:9" x14ac:dyDescent="0.35">
      <c r="A196" s="1">
        <v>43168</v>
      </c>
      <c r="B196" t="s">
        <v>14</v>
      </c>
      <c r="C196" t="s">
        <v>36</v>
      </c>
      <c r="D196">
        <v>1</v>
      </c>
      <c r="E196" s="12">
        <v>1</v>
      </c>
      <c r="F196" t="s">
        <v>11</v>
      </c>
      <c r="G196" t="str">
        <f>LOOKUP($C196,'AisleList-T'!$A:$A,'AisleList-T'!B:B)</f>
        <v>Breads</v>
      </c>
      <c r="H196">
        <f>IF($F196="Food4Less",LOOKUP($C196,'AisleList-T'!$A:$A,'AisleList-T'!C:C),"")</f>
        <v>5</v>
      </c>
      <c r="I196" t="str">
        <f>IF($F196="Food4Less",LOOKUP($C196,'AisleList-T'!$A:$A,'AisleList-T'!D:D),"")</f>
        <v>Pasta/Rice</v>
      </c>
    </row>
    <row r="197" spans="1:9" x14ac:dyDescent="0.35">
      <c r="A197" s="1">
        <v>43168</v>
      </c>
      <c r="B197" t="s">
        <v>137</v>
      </c>
      <c r="C197" t="s">
        <v>157</v>
      </c>
      <c r="D197">
        <v>1</v>
      </c>
      <c r="E197" s="12">
        <v>1.59</v>
      </c>
      <c r="F197" t="s">
        <v>11</v>
      </c>
      <c r="G197" t="str">
        <f>LOOKUP($C197,'AisleList-T'!$A:$A,'AisleList-T'!B:B)</f>
        <v>Snacks</v>
      </c>
      <c r="H197">
        <f>IF($F197="Food4Less",LOOKUP($C197,'AisleList-T'!$A:$A,'AisleList-T'!C:C),"")</f>
        <v>10</v>
      </c>
      <c r="I197" t="str">
        <f>IF($F197="Food4Less",LOOKUP($C197,'AisleList-T'!$A:$A,'AisleList-T'!D:D),"")</f>
        <v>Candy/Picnic</v>
      </c>
    </row>
    <row r="198" spans="1:9" x14ac:dyDescent="0.35">
      <c r="A198" s="1">
        <v>43168</v>
      </c>
      <c r="B198" t="s">
        <v>137</v>
      </c>
      <c r="C198" t="s">
        <v>157</v>
      </c>
      <c r="D198">
        <v>1</v>
      </c>
      <c r="E198" s="12">
        <v>1.59</v>
      </c>
      <c r="F198" t="s">
        <v>11</v>
      </c>
      <c r="G198" t="str">
        <f>LOOKUP($C198,'AisleList-T'!$A:$A,'AisleList-T'!B:B)</f>
        <v>Snacks</v>
      </c>
      <c r="H198">
        <f>IF($F198="Food4Less",LOOKUP($C198,'AisleList-T'!$A:$A,'AisleList-T'!C:C),"")</f>
        <v>10</v>
      </c>
      <c r="I198" t="str">
        <f>IF($F198="Food4Less",LOOKUP($C198,'AisleList-T'!$A:$A,'AisleList-T'!D:D),"")</f>
        <v>Candy/Picnic</v>
      </c>
    </row>
    <row r="199" spans="1:9" x14ac:dyDescent="0.35">
      <c r="A199" s="1">
        <v>43168</v>
      </c>
      <c r="B199" t="s">
        <v>14</v>
      </c>
      <c r="C199" t="s">
        <v>20</v>
      </c>
      <c r="D199">
        <v>1</v>
      </c>
      <c r="E199" s="12">
        <v>3.49</v>
      </c>
      <c r="F199" t="s">
        <v>11</v>
      </c>
      <c r="G199" t="str">
        <f>LOOKUP($C199,'AisleList-T'!$A:$A,'AisleList-T'!B:B)</f>
        <v>Meats/Proteins</v>
      </c>
      <c r="H199" t="str">
        <f>IF($F199="Food4Less",LOOKUP($C199,'AisleList-T'!$A:$A,'AisleList-T'!C:C),"")</f>
        <v>BW</v>
      </c>
      <c r="I199" t="str">
        <f>IF($F199="Food4Less",LOOKUP($C199,'AisleList-T'!$A:$A,'AisleList-T'!D:D),"")</f>
        <v>Deli/Dairy</v>
      </c>
    </row>
    <row r="200" spans="1:9" x14ac:dyDescent="0.35">
      <c r="A200" s="1">
        <v>43168</v>
      </c>
      <c r="B200" t="s">
        <v>128</v>
      </c>
      <c r="C200" t="s">
        <v>158</v>
      </c>
      <c r="D200">
        <v>1</v>
      </c>
      <c r="E200" s="12">
        <v>3.19</v>
      </c>
      <c r="F200" t="s">
        <v>11</v>
      </c>
      <c r="G200" t="str">
        <f>LOOKUP($C200,'AisleList-T'!$A:$A,'AisleList-T'!B:B)</f>
        <v>Baking</v>
      </c>
      <c r="H200">
        <f>IF($F200="Food4Less",LOOKUP($C200,'AisleList-T'!$A:$A,'AisleList-T'!C:C),"")</f>
        <v>6</v>
      </c>
      <c r="I200" t="str">
        <f>IF($F200="Food4Less",LOOKUP($C200,'AisleList-T'!$A:$A,'AisleList-T'!D:D),"")</f>
        <v>Baking/Breakfast</v>
      </c>
    </row>
    <row r="201" spans="1:9" x14ac:dyDescent="0.35">
      <c r="A201" s="1">
        <v>43168</v>
      </c>
      <c r="B201" t="s">
        <v>159</v>
      </c>
      <c r="C201" t="s">
        <v>15</v>
      </c>
      <c r="D201">
        <v>1</v>
      </c>
      <c r="E201" s="12">
        <v>5.97</v>
      </c>
      <c r="F201" t="s">
        <v>11</v>
      </c>
      <c r="G201" t="str">
        <f>LOOKUP($C201,'AisleList-T'!$A:$A,'AisleList-T'!B:B)</f>
        <v>Meats/Proteins</v>
      </c>
      <c r="H201">
        <f>IF($F201="Food4Less",LOOKUP($C201,'AisleList-T'!$A:$A,'AisleList-T'!C:C),"")</f>
        <v>8</v>
      </c>
      <c r="I201" t="str">
        <f>IF($F201="Food4Less",LOOKUP($C201,'AisleList-T'!$A:$A,'AisleList-T'!D:D),"")</f>
        <v>Frozen Meals</v>
      </c>
    </row>
    <row r="202" spans="1:9" x14ac:dyDescent="0.35">
      <c r="A202" s="1">
        <v>43168</v>
      </c>
      <c r="B202" t="s">
        <v>14</v>
      </c>
      <c r="C202" t="s">
        <v>48</v>
      </c>
      <c r="D202">
        <v>1</v>
      </c>
      <c r="E202" s="12">
        <v>1.59</v>
      </c>
      <c r="F202" t="s">
        <v>11</v>
      </c>
      <c r="G202" t="str">
        <f>LOOKUP($C202,'AisleList-T'!$A:$A,'AisleList-T'!B:B)</f>
        <v>Spices/Sauces</v>
      </c>
      <c r="H202">
        <f>IF($F202="Food4Less",LOOKUP($C202,'AisleList-T'!$A:$A,'AisleList-T'!C:C),"")</f>
        <v>5</v>
      </c>
      <c r="I202" t="str">
        <f>IF($F202="Food4Less",LOOKUP($C202,'AisleList-T'!$A:$A,'AisleList-T'!D:D),"")</f>
        <v>Pasta/Rice</v>
      </c>
    </row>
    <row r="203" spans="1:9" x14ac:dyDescent="0.35">
      <c r="A203" s="1">
        <v>43168</v>
      </c>
      <c r="B203" t="s">
        <v>14</v>
      </c>
      <c r="C203" t="s">
        <v>54</v>
      </c>
      <c r="D203">
        <v>1</v>
      </c>
      <c r="E203" s="12">
        <v>0.59</v>
      </c>
      <c r="F203" t="s">
        <v>11</v>
      </c>
      <c r="G203" t="str">
        <f>LOOKUP($C203,'AisleList-T'!$A:$A,'AisleList-T'!B:B)</f>
        <v>Sides</v>
      </c>
      <c r="H203">
        <f>IF($F203="Food4Less",LOOKUP($C203,'AisleList-T'!$A:$A,'AisleList-T'!C:C),"")</f>
        <v>4</v>
      </c>
      <c r="I203" t="str">
        <f>IF($F203="Food4Less",LOOKUP($C203,'AisleList-T'!$A:$A,'AisleList-T'!D:D),"")</f>
        <v>Condiments/Canned Foods</v>
      </c>
    </row>
    <row r="204" spans="1:9" x14ac:dyDescent="0.35">
      <c r="A204" s="1">
        <v>43168</v>
      </c>
      <c r="B204" t="s">
        <v>14</v>
      </c>
      <c r="C204" t="s">
        <v>54</v>
      </c>
      <c r="D204">
        <v>1</v>
      </c>
      <c r="E204" s="12">
        <v>0.59</v>
      </c>
      <c r="F204" t="s">
        <v>11</v>
      </c>
      <c r="G204" t="str">
        <f>LOOKUP($C204,'AisleList-T'!$A:$A,'AisleList-T'!B:B)</f>
        <v>Sides</v>
      </c>
      <c r="H204">
        <f>IF($F204="Food4Less",LOOKUP($C204,'AisleList-T'!$A:$A,'AisleList-T'!C:C),"")</f>
        <v>4</v>
      </c>
      <c r="I204" t="str">
        <f>IF($F204="Food4Less",LOOKUP($C204,'AisleList-T'!$A:$A,'AisleList-T'!D:D),"")</f>
        <v>Condiments/Canned Foods</v>
      </c>
    </row>
    <row r="205" spans="1:9" x14ac:dyDescent="0.35">
      <c r="A205" s="1">
        <v>43168</v>
      </c>
      <c r="B205" t="s">
        <v>160</v>
      </c>
      <c r="C205" t="s">
        <v>161</v>
      </c>
      <c r="D205">
        <v>1</v>
      </c>
      <c r="E205" s="12">
        <v>1</v>
      </c>
      <c r="F205" t="s">
        <v>11</v>
      </c>
      <c r="G205" t="str">
        <f>LOOKUP($C205,'AisleList-T'!$A:$A,'AisleList-T'!B:B)</f>
        <v>Meals</v>
      </c>
      <c r="H205">
        <f>IF($F205="Food4Less",LOOKUP($C205,'AisleList-T'!$A:$A,'AisleList-T'!C:C),"")</f>
        <v>5</v>
      </c>
      <c r="I205" t="str">
        <f>IF($F205="Food4Less",LOOKUP($C205,'AisleList-T'!$A:$A,'AisleList-T'!D:D),"")</f>
        <v>Pasta/Rice</v>
      </c>
    </row>
    <row r="206" spans="1:9" x14ac:dyDescent="0.35">
      <c r="A206" s="1">
        <v>43168</v>
      </c>
      <c r="B206" t="s">
        <v>45</v>
      </c>
      <c r="C206" t="s">
        <v>46</v>
      </c>
      <c r="D206">
        <v>1</v>
      </c>
      <c r="E206" s="12">
        <v>0.99</v>
      </c>
      <c r="F206" t="s">
        <v>11</v>
      </c>
      <c r="G206" t="str">
        <f>LOOKUP($C206,'AisleList-T'!$A:$A,'AisleList-T'!B:B)</f>
        <v>Meats/Proteins</v>
      </c>
      <c r="H206">
        <f>IF($F206="Food4Less",LOOKUP($C206,'AisleList-T'!$A:$A,'AisleList-T'!C:C),"")</f>
        <v>3</v>
      </c>
      <c r="I206" t="str">
        <f>IF($F206="Food4Less",LOOKUP($C206,'AisleList-T'!$A:$A,'AisleList-T'!D:D),"")</f>
        <v>Soups/Juice</v>
      </c>
    </row>
    <row r="207" spans="1:9" x14ac:dyDescent="0.35">
      <c r="A207" s="1">
        <v>43168</v>
      </c>
      <c r="B207" t="s">
        <v>45</v>
      </c>
      <c r="C207" t="s">
        <v>46</v>
      </c>
      <c r="D207">
        <v>1</v>
      </c>
      <c r="E207" s="12">
        <v>0.99</v>
      </c>
      <c r="F207" t="s">
        <v>11</v>
      </c>
      <c r="G207" t="str">
        <f>LOOKUP($C207,'AisleList-T'!$A:$A,'AisleList-T'!B:B)</f>
        <v>Meats/Proteins</v>
      </c>
      <c r="H207">
        <f>IF($F207="Food4Less",LOOKUP($C207,'AisleList-T'!$A:$A,'AisleList-T'!C:C),"")</f>
        <v>3</v>
      </c>
      <c r="I207" t="str">
        <f>IF($F207="Food4Less",LOOKUP($C207,'AisleList-T'!$A:$A,'AisleList-T'!D:D),"")</f>
        <v>Soups/Juice</v>
      </c>
    </row>
    <row r="208" spans="1:9" x14ac:dyDescent="0.35">
      <c r="A208" s="1">
        <v>43168</v>
      </c>
      <c r="B208" t="s">
        <v>45</v>
      </c>
      <c r="C208" t="s">
        <v>46</v>
      </c>
      <c r="D208">
        <v>1</v>
      </c>
      <c r="E208" s="12">
        <v>0.99</v>
      </c>
      <c r="F208" t="s">
        <v>11</v>
      </c>
      <c r="G208" t="str">
        <f>LOOKUP($C208,'AisleList-T'!$A:$A,'AisleList-T'!B:B)</f>
        <v>Meats/Proteins</v>
      </c>
      <c r="H208">
        <f>IF($F208="Food4Less",LOOKUP($C208,'AisleList-T'!$A:$A,'AisleList-T'!C:C),"")</f>
        <v>3</v>
      </c>
      <c r="I208" t="str">
        <f>IF($F208="Food4Less",LOOKUP($C208,'AisleList-T'!$A:$A,'AisleList-T'!D:D),"")</f>
        <v>Soups/Juice</v>
      </c>
    </row>
    <row r="209" spans="1:9" x14ac:dyDescent="0.35">
      <c r="A209" s="1">
        <v>43168</v>
      </c>
      <c r="B209" t="s">
        <v>146</v>
      </c>
      <c r="C209" t="s">
        <v>147</v>
      </c>
      <c r="D209">
        <v>1</v>
      </c>
      <c r="E209" s="12">
        <v>3.97</v>
      </c>
      <c r="F209" t="s">
        <v>11</v>
      </c>
      <c r="G209" t="str">
        <f>LOOKUP($C209,'AisleList-T'!$A:$A,'AisleList-T'!B:B)</f>
        <v>Drinks</v>
      </c>
      <c r="H209">
        <f>IF($F209="Food4Less",LOOKUP($C209,'AisleList-T'!$A:$A,'AisleList-T'!C:C),"")</f>
        <v>3</v>
      </c>
      <c r="I209" t="str">
        <f>IF($F209="Food4Less",LOOKUP($C209,'AisleList-T'!$A:$A,'AisleList-T'!D:D),"")</f>
        <v>Soups/Juice</v>
      </c>
    </row>
    <row r="210" spans="1:9" x14ac:dyDescent="0.35">
      <c r="A210" s="1">
        <v>43168</v>
      </c>
      <c r="B210" t="s">
        <v>45</v>
      </c>
      <c r="C210" t="s">
        <v>46</v>
      </c>
      <c r="D210">
        <v>1</v>
      </c>
      <c r="E210" s="12">
        <v>0.99</v>
      </c>
      <c r="F210" t="s">
        <v>11</v>
      </c>
      <c r="G210" t="str">
        <f>LOOKUP($C210,'AisleList-T'!$A:$A,'AisleList-T'!B:B)</f>
        <v>Meats/Proteins</v>
      </c>
      <c r="H210">
        <f>IF($F210="Food4Less",LOOKUP($C210,'AisleList-T'!$A:$A,'AisleList-T'!C:C),"")</f>
        <v>3</v>
      </c>
      <c r="I210" t="str">
        <f>IF($F210="Food4Less",LOOKUP($C210,'AisleList-T'!$A:$A,'AisleList-T'!D:D),"")</f>
        <v>Soups/Juice</v>
      </c>
    </row>
    <row r="211" spans="1:9" x14ac:dyDescent="0.35">
      <c r="A211" s="1">
        <v>43168</v>
      </c>
      <c r="B211" t="s">
        <v>45</v>
      </c>
      <c r="C211" t="s">
        <v>46</v>
      </c>
      <c r="D211">
        <v>1</v>
      </c>
      <c r="E211" s="12">
        <v>0.99</v>
      </c>
      <c r="F211" t="s">
        <v>11</v>
      </c>
      <c r="G211" t="str">
        <f>LOOKUP($C211,'AisleList-T'!$A:$A,'AisleList-T'!B:B)</f>
        <v>Meats/Proteins</v>
      </c>
      <c r="H211">
        <f>IF($F211="Food4Less",LOOKUP($C211,'AisleList-T'!$A:$A,'AisleList-T'!C:C),"")</f>
        <v>3</v>
      </c>
      <c r="I211" t="str">
        <f>IF($F211="Food4Less",LOOKUP($C211,'AisleList-T'!$A:$A,'AisleList-T'!D:D),"")</f>
        <v>Soups/Juice</v>
      </c>
    </row>
    <row r="212" spans="1:9" x14ac:dyDescent="0.35">
      <c r="A212" s="1">
        <v>43168</v>
      </c>
      <c r="B212" t="s">
        <v>110</v>
      </c>
      <c r="C212" t="s">
        <v>80</v>
      </c>
      <c r="D212">
        <v>1</v>
      </c>
      <c r="E212" s="12">
        <v>0.99</v>
      </c>
      <c r="F212" t="s">
        <v>11</v>
      </c>
      <c r="G212" t="str">
        <f>LOOKUP($C212,'AisleList-T'!$A:$A,'AisleList-T'!B:B)</f>
        <v>Breads</v>
      </c>
      <c r="H212">
        <f>IF($F212="Food4Less",LOOKUP($C212,'AisleList-T'!$A:$A,'AisleList-T'!C:C),"")</f>
        <v>6</v>
      </c>
      <c r="I212" t="str">
        <f>IF($F212="Food4Less",LOOKUP($C212,'AisleList-T'!$A:$A,'AisleList-T'!D:D),"")</f>
        <v>Baking/Breakfast</v>
      </c>
    </row>
    <row r="213" spans="1:9" x14ac:dyDescent="0.35">
      <c r="A213" s="1">
        <v>43168</v>
      </c>
      <c r="B213" t="s">
        <v>61</v>
      </c>
      <c r="C213" t="s">
        <v>66</v>
      </c>
      <c r="D213">
        <v>24</v>
      </c>
      <c r="E213" s="12">
        <v>6.27</v>
      </c>
      <c r="F213" t="s">
        <v>11</v>
      </c>
      <c r="G213" t="str">
        <f>LOOKUP($C213,'AisleList-T'!$A:$A,'AisleList-T'!B:B)</f>
        <v>Fruits</v>
      </c>
      <c r="H213">
        <f>IF($F213="Food4Less",LOOKUP($C213,'AisleList-T'!$A:$A,'AisleList-T'!C:C),"")</f>
        <v>0</v>
      </c>
      <c r="I213" t="str">
        <f>IF($F213="Food4Less",LOOKUP($C213,'AisleList-T'!$A:$A,'AisleList-T'!D:D),"")</f>
        <v>Vegetables/Fruit</v>
      </c>
    </row>
    <row r="214" spans="1:9" x14ac:dyDescent="0.35">
      <c r="A214" s="1">
        <v>43168</v>
      </c>
      <c r="B214" t="s">
        <v>61</v>
      </c>
      <c r="C214" t="s">
        <v>64</v>
      </c>
      <c r="D214">
        <v>2</v>
      </c>
      <c r="E214" s="12">
        <v>1.98</v>
      </c>
      <c r="F214" t="s">
        <v>11</v>
      </c>
      <c r="G214" t="str">
        <f>LOOKUP($C214,'AisleList-T'!$A:$A,'AisleList-T'!B:B)</f>
        <v>Fruits</v>
      </c>
      <c r="H214">
        <f>IF($F214="Food4Less",LOOKUP($C214,'AisleList-T'!$A:$A,'AisleList-T'!C:C),"")</f>
        <v>0</v>
      </c>
      <c r="I214" t="str">
        <f>IF($F214="Food4Less",LOOKUP($C214,'AisleList-T'!$A:$A,'AisleList-T'!D:D),"")</f>
        <v>Vegetables/Fruit</v>
      </c>
    </row>
    <row r="215" spans="1:9" x14ac:dyDescent="0.35">
      <c r="A215" s="1">
        <v>43168</v>
      </c>
      <c r="B215" t="s">
        <v>61</v>
      </c>
      <c r="C215" t="s">
        <v>68</v>
      </c>
      <c r="D215">
        <v>2</v>
      </c>
      <c r="E215" s="12">
        <v>1</v>
      </c>
      <c r="F215" t="s">
        <v>11</v>
      </c>
      <c r="G215" t="str">
        <f>LOOKUP($C215,'AisleList-T'!$A:$A,'AisleList-T'!B:B)</f>
        <v>Fruits</v>
      </c>
      <c r="H215">
        <f>IF($F215="Food4Less",LOOKUP($C215,'AisleList-T'!$A:$A,'AisleList-T'!C:C),"")</f>
        <v>0</v>
      </c>
      <c r="I215" t="str">
        <f>IF($F215="Food4Less",LOOKUP($C215,'AisleList-T'!$A:$A,'AisleList-T'!D:D),"")</f>
        <v>Vegetables/Fruit</v>
      </c>
    </row>
    <row r="216" spans="1:9" x14ac:dyDescent="0.35">
      <c r="A216" s="1">
        <v>43168</v>
      </c>
      <c r="B216" t="s">
        <v>61</v>
      </c>
      <c r="C216" t="s">
        <v>123</v>
      </c>
      <c r="D216">
        <v>1</v>
      </c>
      <c r="E216" s="12">
        <v>3.99</v>
      </c>
      <c r="F216" t="s">
        <v>11</v>
      </c>
      <c r="G216" t="str">
        <f>LOOKUP($C216,'AisleList-T'!$A:$A,'AisleList-T'!B:B)</f>
        <v>Fruits</v>
      </c>
      <c r="H216">
        <f>IF($F216="Food4Less",LOOKUP($C216,'AisleList-T'!$A:$A,'AisleList-T'!C:C),"")</f>
        <v>0</v>
      </c>
      <c r="I216" t="str">
        <f>IF($F216="Food4Less",LOOKUP($C216,'AisleList-T'!$A:$A,'AisleList-T'!D:D),"")</f>
        <v>Vegetables/Fruit</v>
      </c>
    </row>
    <row r="217" spans="1:9" x14ac:dyDescent="0.35">
      <c r="A217" s="1">
        <v>43294</v>
      </c>
      <c r="B217" t="s">
        <v>14</v>
      </c>
      <c r="C217" t="s">
        <v>15</v>
      </c>
      <c r="D217">
        <v>1</v>
      </c>
      <c r="E217" s="12">
        <v>7.19</v>
      </c>
      <c r="F217" t="s">
        <v>11</v>
      </c>
      <c r="G217" t="str">
        <f>LOOKUP($C217,'AisleList-T'!$A:$A,'AisleList-T'!B:B)</f>
        <v>Meats/Proteins</v>
      </c>
      <c r="H217">
        <f>IF($F217="Food4Less",LOOKUP($C217,'AisleList-T'!$A:$A,'AisleList-T'!C:C),"")</f>
        <v>8</v>
      </c>
      <c r="I217" t="str">
        <f>IF($F217="Food4Less",LOOKUP($C217,'AisleList-T'!$A:$A,'AisleList-T'!D:D),"")</f>
        <v>Frozen Meals</v>
      </c>
    </row>
    <row r="218" spans="1:9" x14ac:dyDescent="0.35">
      <c r="A218" s="1">
        <v>43294</v>
      </c>
      <c r="B218" t="s">
        <v>75</v>
      </c>
      <c r="C218" t="s">
        <v>76</v>
      </c>
      <c r="D218">
        <v>1</v>
      </c>
      <c r="E218" s="12">
        <v>5.99</v>
      </c>
      <c r="F218" t="s">
        <v>11</v>
      </c>
      <c r="G218" t="str">
        <f>LOOKUP($C218,'AisleList-T'!$A:$A,'AisleList-T'!B:B)</f>
        <v>Snacks</v>
      </c>
      <c r="H218">
        <f>IF($F218="Food4Less",LOOKUP($C218,'AisleList-T'!$A:$A,'AisleList-T'!C:C),"")</f>
        <v>10</v>
      </c>
      <c r="I218" t="str">
        <f>IF($F218="Food4Less",LOOKUP($C218,'AisleList-T'!$A:$A,'AisleList-T'!D:D),"")</f>
        <v>Candy/Picnic</v>
      </c>
    </row>
    <row r="219" spans="1:9" x14ac:dyDescent="0.35">
      <c r="A219" s="1">
        <v>43294</v>
      </c>
      <c r="B219" t="s">
        <v>14</v>
      </c>
      <c r="C219" t="s">
        <v>20</v>
      </c>
      <c r="D219">
        <v>1</v>
      </c>
      <c r="E219" s="12">
        <v>2.59</v>
      </c>
      <c r="F219" t="s">
        <v>11</v>
      </c>
      <c r="G219" t="str">
        <f>LOOKUP($C219,'AisleList-T'!$A:$A,'AisleList-T'!B:B)</f>
        <v>Meats/Proteins</v>
      </c>
      <c r="H219" t="str">
        <f>IF($F219="Food4Less",LOOKUP($C219,'AisleList-T'!$A:$A,'AisleList-T'!C:C),"")</f>
        <v>BW</v>
      </c>
      <c r="I219" t="str">
        <f>IF($F219="Food4Less",LOOKUP($C219,'AisleList-T'!$A:$A,'AisleList-T'!D:D),"")</f>
        <v>Deli/Dairy</v>
      </c>
    </row>
    <row r="220" spans="1:9" x14ac:dyDescent="0.35">
      <c r="A220" s="1">
        <v>43294</v>
      </c>
      <c r="B220" t="s">
        <v>61</v>
      </c>
      <c r="C220" t="s">
        <v>124</v>
      </c>
      <c r="D220">
        <v>1</v>
      </c>
      <c r="E220" s="12">
        <v>0.75</v>
      </c>
      <c r="F220" t="s">
        <v>11</v>
      </c>
      <c r="G220" t="str">
        <f>LOOKUP($C220,'AisleList-T'!$A:$A,'AisleList-T'!B:B)</f>
        <v>Breads</v>
      </c>
      <c r="H220" t="str">
        <f>IF($F220="Food4Less",LOOKUP($C220,'AisleList-T'!$A:$A,'AisleList-T'!C:C),"")</f>
        <v>B</v>
      </c>
      <c r="I220" t="str">
        <f>IF($F220="Food4Less",LOOKUP($C220,'AisleList-T'!$A:$A,'AisleList-T'!D:D),"")</f>
        <v>Bakery</v>
      </c>
    </row>
    <row r="221" spans="1:9" x14ac:dyDescent="0.35">
      <c r="A221" s="1">
        <v>43294</v>
      </c>
      <c r="B221" t="s">
        <v>14</v>
      </c>
      <c r="C221" t="s">
        <v>58</v>
      </c>
      <c r="D221">
        <v>1</v>
      </c>
      <c r="E221" s="12">
        <v>1.79</v>
      </c>
      <c r="F221" t="s">
        <v>11</v>
      </c>
      <c r="G221" t="str">
        <f>LOOKUP($C221,'AisleList-T'!$A:$A,'AisleList-T'!B:B)</f>
        <v>Breakfast</v>
      </c>
      <c r="H221">
        <f>IF($F221="Food4Less",LOOKUP($C221,'AisleList-T'!$A:$A,'AisleList-T'!C:C),"")</f>
        <v>2</v>
      </c>
      <c r="I221" t="str">
        <f>IF($F221="Food4Less",LOOKUP($C221,'AisleList-T'!$A:$A,'AisleList-T'!D:D),"")</f>
        <v>Bread/Cereal</v>
      </c>
    </row>
    <row r="222" spans="1:9" x14ac:dyDescent="0.35">
      <c r="A222" s="1">
        <v>43294</v>
      </c>
      <c r="B222" t="s">
        <v>59</v>
      </c>
      <c r="C222" t="s">
        <v>60</v>
      </c>
      <c r="D222">
        <v>1</v>
      </c>
      <c r="E222" s="12">
        <v>1.67</v>
      </c>
      <c r="F222" t="s">
        <v>11</v>
      </c>
      <c r="G222" t="str">
        <f>LOOKUP($C222,'AisleList-T'!$A:$A,'AisleList-T'!B:B)</f>
        <v>Breakfast</v>
      </c>
      <c r="H222">
        <f>IF($F222="Food4Less",LOOKUP($C222,'AisleList-T'!$A:$A,'AisleList-T'!C:C),"")</f>
        <v>2</v>
      </c>
      <c r="I222" t="str">
        <f>IF($F222="Food4Less",LOOKUP($C222,'AisleList-T'!$A:$A,'AisleList-T'!D:D),"")</f>
        <v>Bread/Cereal</v>
      </c>
    </row>
    <row r="223" spans="1:9" x14ac:dyDescent="0.35">
      <c r="A223" s="1">
        <v>43294</v>
      </c>
      <c r="B223" t="s">
        <v>14</v>
      </c>
      <c r="C223" t="s">
        <v>27</v>
      </c>
      <c r="D223">
        <v>1</v>
      </c>
      <c r="E223" s="12">
        <v>6.99</v>
      </c>
      <c r="F223" t="s">
        <v>11</v>
      </c>
      <c r="G223" t="str">
        <f>LOOKUP($C223,'AisleList-T'!$A:$A,'AisleList-T'!B:B)</f>
        <v>Meats/Proteins</v>
      </c>
      <c r="H223" t="str">
        <f>IF($F223="Food4Less",LOOKUP($C223,'AisleList-T'!$A:$A,'AisleList-T'!C:C),"")</f>
        <v>BW</v>
      </c>
      <c r="I223" t="str">
        <f>IF($F223="Food4Less",LOOKUP($C223,'AisleList-T'!$A:$A,'AisleList-T'!D:D),"")</f>
        <v>Deli/Dairy</v>
      </c>
    </row>
    <row r="224" spans="1:9" x14ac:dyDescent="0.35">
      <c r="A224" s="1">
        <v>43294</v>
      </c>
      <c r="B224" t="s">
        <v>14</v>
      </c>
      <c r="C224" t="s">
        <v>22</v>
      </c>
      <c r="D224">
        <v>1</v>
      </c>
      <c r="E224" s="12">
        <v>6.99</v>
      </c>
      <c r="F224" t="s">
        <v>11</v>
      </c>
      <c r="G224" t="str">
        <f>LOOKUP($C224,'AisleList-T'!$A:$A,'AisleList-T'!B:B)</f>
        <v>Dairy</v>
      </c>
      <c r="H224">
        <f>IF($F224="Food4Less",LOOKUP($C224,'AisleList-T'!$A:$A,'AisleList-T'!C:C),"")</f>
        <v>1</v>
      </c>
      <c r="I224" t="str">
        <f>IF($F224="Food4Less",LOOKUP($C224,'AisleList-T'!$A:$A,'AisleList-T'!D:D),"")</f>
        <v>Meats/Cheese</v>
      </c>
    </row>
    <row r="225" spans="1:9" x14ac:dyDescent="0.35">
      <c r="A225" s="1">
        <v>43294</v>
      </c>
      <c r="B225" t="s">
        <v>14</v>
      </c>
      <c r="C225" t="s">
        <v>53</v>
      </c>
      <c r="D225">
        <v>1</v>
      </c>
      <c r="E225" s="12">
        <v>1.79</v>
      </c>
      <c r="F225" t="s">
        <v>11</v>
      </c>
      <c r="G225" t="str">
        <f>LOOKUP($C225,'AisleList-T'!$A:$A,'AisleList-T'!B:B)</f>
        <v>Baking</v>
      </c>
      <c r="H225">
        <f>IF($F225="Food4Less",LOOKUP($C225,'AisleList-T'!$A:$A,'AisleList-T'!C:C),"")</f>
        <v>6</v>
      </c>
      <c r="I225" t="str">
        <f>IF($F225="Food4Less",LOOKUP($C225,'AisleList-T'!$A:$A,'AisleList-T'!D:D),"")</f>
        <v>Baking/Breakfast</v>
      </c>
    </row>
    <row r="226" spans="1:9" x14ac:dyDescent="0.35">
      <c r="A226" s="1">
        <v>43294</v>
      </c>
      <c r="B226" t="s">
        <v>14</v>
      </c>
      <c r="C226" t="s">
        <v>92</v>
      </c>
      <c r="D226">
        <v>1</v>
      </c>
      <c r="E226" s="12">
        <v>2.35</v>
      </c>
      <c r="F226" t="s">
        <v>11</v>
      </c>
      <c r="G226" t="str">
        <f>LOOKUP($C226,'AisleList-T'!$A:$A,'AisleList-T'!B:B)</f>
        <v>Dairy</v>
      </c>
      <c r="H226">
        <f>IF($F226="Food4Less",LOOKUP($C226,'AisleList-T'!$A:$A,'AisleList-T'!C:C),"")</f>
        <v>15</v>
      </c>
      <c r="I226" t="str">
        <f>IF($F226="Food4Less",LOOKUP($C226,'AisleList-T'!$A:$A,'AisleList-T'!D:D),"")</f>
        <v>Dairy Products</v>
      </c>
    </row>
    <row r="227" spans="1:9" x14ac:dyDescent="0.35">
      <c r="A227" s="1">
        <v>43294</v>
      </c>
      <c r="B227" t="s">
        <v>51</v>
      </c>
      <c r="C227" t="s">
        <v>162</v>
      </c>
      <c r="D227">
        <v>1</v>
      </c>
      <c r="E227" s="12">
        <v>2.99</v>
      </c>
      <c r="F227" t="s">
        <v>11</v>
      </c>
      <c r="G227" t="str">
        <f>LOOKUP($C227,'AisleList-T'!$A:$A,'AisleList-T'!B:B)</f>
        <v>Condiments</v>
      </c>
      <c r="H227">
        <f>IF($F227="Food4Less",LOOKUP($C227,'AisleList-T'!$A:$A,'AisleList-T'!C:C),"")</f>
        <v>4</v>
      </c>
      <c r="I227" t="str">
        <f>IF($F227="Food4Less",LOOKUP($C227,'AisleList-T'!$A:$A,'AisleList-T'!D:D),"")</f>
        <v>Condiments/Canned Foods</v>
      </c>
    </row>
    <row r="228" spans="1:9" x14ac:dyDescent="0.35">
      <c r="A228" s="1">
        <v>43294</v>
      </c>
      <c r="B228" t="s">
        <v>14</v>
      </c>
      <c r="C228" t="s">
        <v>147</v>
      </c>
      <c r="D228">
        <v>1</v>
      </c>
      <c r="E228" s="12">
        <v>2</v>
      </c>
      <c r="F228" t="s">
        <v>11</v>
      </c>
      <c r="G228" t="str">
        <f>LOOKUP($C228,'AisleList-T'!$A:$A,'AisleList-T'!B:B)</f>
        <v>Drinks</v>
      </c>
      <c r="H228">
        <f>IF($F228="Food4Less",LOOKUP($C228,'AisleList-T'!$A:$A,'AisleList-T'!C:C),"")</f>
        <v>3</v>
      </c>
      <c r="I228" t="str">
        <f>IF($F228="Food4Less",LOOKUP($C228,'AisleList-T'!$A:$A,'AisleList-T'!D:D),"")</f>
        <v>Soups/Juice</v>
      </c>
    </row>
    <row r="229" spans="1:9" x14ac:dyDescent="0.35">
      <c r="A229" s="1">
        <v>43294</v>
      </c>
      <c r="B229" t="s">
        <v>14</v>
      </c>
      <c r="C229" t="s">
        <v>147</v>
      </c>
      <c r="D229">
        <v>1</v>
      </c>
      <c r="E229" s="12">
        <v>2</v>
      </c>
      <c r="F229" t="s">
        <v>11</v>
      </c>
      <c r="G229" t="str">
        <f>LOOKUP($C229,'AisleList-T'!$A:$A,'AisleList-T'!B:B)</f>
        <v>Drinks</v>
      </c>
      <c r="H229">
        <f>IF($F229="Food4Less",LOOKUP($C229,'AisleList-T'!$A:$A,'AisleList-T'!C:C),"")</f>
        <v>3</v>
      </c>
      <c r="I229" t="str">
        <f>IF($F229="Food4Less",LOOKUP($C229,'AisleList-T'!$A:$A,'AisleList-T'!D:D),"")</f>
        <v>Soups/Juice</v>
      </c>
    </row>
    <row r="230" spans="1:9" x14ac:dyDescent="0.35">
      <c r="A230" s="1">
        <v>43294</v>
      </c>
      <c r="B230" t="s">
        <v>14</v>
      </c>
      <c r="C230" t="s">
        <v>49</v>
      </c>
      <c r="D230">
        <v>1</v>
      </c>
      <c r="E230" s="12">
        <v>1</v>
      </c>
      <c r="F230" t="s">
        <v>11</v>
      </c>
      <c r="G230" t="str">
        <f>LOOKUP($C230,'AisleList-T'!$A:$A,'AisleList-T'!B:B)</f>
        <v>Snacks</v>
      </c>
      <c r="H230">
        <f>IF($F230="Food4Less",LOOKUP($C230,'AisleList-T'!$A:$A,'AisleList-T'!C:C),"")</f>
        <v>10</v>
      </c>
      <c r="I230" t="str">
        <f>IF($F230="Food4Less",LOOKUP($C230,'AisleList-T'!$A:$A,'AisleList-T'!D:D),"")</f>
        <v>Candy/Picnic</v>
      </c>
    </row>
    <row r="231" spans="1:9" x14ac:dyDescent="0.35">
      <c r="A231" s="1">
        <v>43294</v>
      </c>
      <c r="B231" t="s">
        <v>14</v>
      </c>
      <c r="C231" t="s">
        <v>54</v>
      </c>
      <c r="D231">
        <v>1</v>
      </c>
      <c r="E231" s="12">
        <v>0.59</v>
      </c>
      <c r="F231" t="s">
        <v>11</v>
      </c>
      <c r="G231" t="str">
        <f>LOOKUP($C231,'AisleList-T'!$A:$A,'AisleList-T'!B:B)</f>
        <v>Sides</v>
      </c>
      <c r="H231">
        <f>IF($F231="Food4Less",LOOKUP($C231,'AisleList-T'!$A:$A,'AisleList-T'!C:C),"")</f>
        <v>4</v>
      </c>
      <c r="I231" t="str">
        <f>IF($F231="Food4Less",LOOKUP($C231,'AisleList-T'!$A:$A,'AisleList-T'!D:D),"")</f>
        <v>Condiments/Canned Foods</v>
      </c>
    </row>
    <row r="232" spans="1:9" x14ac:dyDescent="0.35">
      <c r="A232" s="1">
        <v>43294</v>
      </c>
      <c r="B232" t="s">
        <v>45</v>
      </c>
      <c r="C232" t="s">
        <v>46</v>
      </c>
      <c r="D232">
        <v>1</v>
      </c>
      <c r="E232" s="12">
        <v>0.99</v>
      </c>
      <c r="F232" t="s">
        <v>11</v>
      </c>
      <c r="G232" t="str">
        <f>LOOKUP($C232,'AisleList-T'!$A:$A,'AisleList-T'!B:B)</f>
        <v>Meats/Proteins</v>
      </c>
      <c r="H232">
        <f>IF($F232="Food4Less",LOOKUP($C232,'AisleList-T'!$A:$A,'AisleList-T'!C:C),"")</f>
        <v>3</v>
      </c>
      <c r="I232" t="str">
        <f>IF($F232="Food4Less",LOOKUP($C232,'AisleList-T'!$A:$A,'AisleList-T'!D:D),"")</f>
        <v>Soups/Juice</v>
      </c>
    </row>
    <row r="233" spans="1:9" x14ac:dyDescent="0.35">
      <c r="A233" s="1">
        <v>43294</v>
      </c>
      <c r="B233" t="s">
        <v>45</v>
      </c>
      <c r="C233" t="s">
        <v>46</v>
      </c>
      <c r="D233">
        <v>1</v>
      </c>
      <c r="E233" s="12">
        <v>0.99</v>
      </c>
      <c r="F233" t="s">
        <v>11</v>
      </c>
      <c r="G233" t="str">
        <f>LOOKUP($C233,'AisleList-T'!$A:$A,'AisleList-T'!B:B)</f>
        <v>Meats/Proteins</v>
      </c>
      <c r="H233">
        <f>IF($F233="Food4Less",LOOKUP($C233,'AisleList-T'!$A:$A,'AisleList-T'!C:C),"")</f>
        <v>3</v>
      </c>
      <c r="I233" t="str">
        <f>IF($F233="Food4Less",LOOKUP($C233,'AisleList-T'!$A:$A,'AisleList-T'!D:D),"")</f>
        <v>Soups/Juice</v>
      </c>
    </row>
    <row r="234" spans="1:9" x14ac:dyDescent="0.35">
      <c r="A234" s="1">
        <v>43294</v>
      </c>
      <c r="B234" t="s">
        <v>45</v>
      </c>
      <c r="C234" t="s">
        <v>46</v>
      </c>
      <c r="D234">
        <v>1</v>
      </c>
      <c r="E234" s="12">
        <v>0.99</v>
      </c>
      <c r="F234" t="s">
        <v>11</v>
      </c>
      <c r="G234" t="str">
        <f>LOOKUP($C234,'AisleList-T'!$A:$A,'AisleList-T'!B:B)</f>
        <v>Meats/Proteins</v>
      </c>
      <c r="H234">
        <f>IF($F234="Food4Less",LOOKUP($C234,'AisleList-T'!$A:$A,'AisleList-T'!C:C),"")</f>
        <v>3</v>
      </c>
      <c r="I234" t="str">
        <f>IF($F234="Food4Less",LOOKUP($C234,'AisleList-T'!$A:$A,'AisleList-T'!D:D),"")</f>
        <v>Soups/Juice</v>
      </c>
    </row>
    <row r="235" spans="1:9" x14ac:dyDescent="0.35">
      <c r="A235" s="1">
        <v>43294</v>
      </c>
      <c r="B235" t="s">
        <v>163</v>
      </c>
      <c r="C235" t="s">
        <v>164</v>
      </c>
      <c r="D235">
        <v>1</v>
      </c>
      <c r="E235" s="12">
        <v>1.99</v>
      </c>
      <c r="F235" t="s">
        <v>11</v>
      </c>
      <c r="G235" t="str">
        <f>LOOKUP($C235,'AisleList-T'!$A:$A,'AisleList-T'!B:B)</f>
        <v>Spices/Sauces</v>
      </c>
      <c r="H235">
        <f>IF($F235="Food4Less",LOOKUP($C235,'AisleList-T'!$A:$A,'AisleList-T'!C:C),"")</f>
        <v>5</v>
      </c>
      <c r="I235" t="str">
        <f>IF($F235="Food4Less",LOOKUP($C235,'AisleList-T'!$A:$A,'AisleList-T'!D:D),"")</f>
        <v>Pasta/Rice</v>
      </c>
    </row>
    <row r="236" spans="1:9" x14ac:dyDescent="0.35">
      <c r="A236" s="1">
        <v>43294</v>
      </c>
      <c r="B236" t="s">
        <v>61</v>
      </c>
      <c r="C236" t="s">
        <v>150</v>
      </c>
      <c r="D236">
        <v>1</v>
      </c>
      <c r="E236" s="12">
        <v>1.61</v>
      </c>
      <c r="F236" t="s">
        <v>11</v>
      </c>
      <c r="G236" t="str">
        <f>LOOKUP($C236,'AisleList-T'!$A:$A,'AisleList-T'!B:B)</f>
        <v>Fruits</v>
      </c>
      <c r="H236">
        <f>IF($F236="Food4Less",LOOKUP($C236,'AisleList-T'!$A:$A,'AisleList-T'!C:C),"")</f>
        <v>0</v>
      </c>
      <c r="I236" t="str">
        <f>IF($F236="Food4Less",LOOKUP($C236,'AisleList-T'!$A:$A,'AisleList-T'!D:D),"")</f>
        <v>Vegetables/Fruit</v>
      </c>
    </row>
    <row r="237" spans="1:9" x14ac:dyDescent="0.35">
      <c r="A237" s="1">
        <v>43294</v>
      </c>
      <c r="C237" t="s">
        <v>165</v>
      </c>
      <c r="D237">
        <v>1</v>
      </c>
      <c r="E237" s="12">
        <v>0.99</v>
      </c>
      <c r="F237" t="s">
        <v>11</v>
      </c>
      <c r="G237" t="str">
        <f>LOOKUP($C237,'AisleList-T'!$A:$A,'AisleList-T'!B:B)</f>
        <v>Kitchen</v>
      </c>
      <c r="H237">
        <f>IF($F237="Food4Less",LOOKUP($C237,'AisleList-T'!$A:$A,'AisleList-T'!C:C),"")</f>
        <v>10</v>
      </c>
      <c r="I237" t="str">
        <f>IF($F237="Food4Less",LOOKUP($C237,'AisleList-T'!$A:$A,'AisleList-T'!D:D),"")</f>
        <v>Candy/Picnic</v>
      </c>
    </row>
    <row r="238" spans="1:9" x14ac:dyDescent="0.35">
      <c r="A238" s="1">
        <v>43294</v>
      </c>
      <c r="B238" t="s">
        <v>61</v>
      </c>
      <c r="C238" t="s">
        <v>64</v>
      </c>
      <c r="D238">
        <v>2</v>
      </c>
      <c r="E238" s="12">
        <v>1.98</v>
      </c>
      <c r="F238" t="s">
        <v>11</v>
      </c>
      <c r="G238" t="str">
        <f>LOOKUP($C238,'AisleList-T'!$A:$A,'AisleList-T'!B:B)</f>
        <v>Fruits</v>
      </c>
      <c r="H238">
        <f>IF($F238="Food4Less",LOOKUP($C238,'AisleList-T'!$A:$A,'AisleList-T'!C:C),"")</f>
        <v>0</v>
      </c>
      <c r="I238" t="str">
        <f>IF($F238="Food4Less",LOOKUP($C238,'AisleList-T'!$A:$A,'AisleList-T'!D:D),"")</f>
        <v>Vegetables/Fruit</v>
      </c>
    </row>
    <row r="239" spans="1:9" x14ac:dyDescent="0.35">
      <c r="A239" s="1">
        <v>43294</v>
      </c>
      <c r="B239" t="s">
        <v>61</v>
      </c>
      <c r="C239" t="s">
        <v>132</v>
      </c>
      <c r="D239">
        <v>1</v>
      </c>
      <c r="E239" s="12">
        <v>0.77</v>
      </c>
      <c r="F239" t="s">
        <v>11</v>
      </c>
      <c r="G239" t="str">
        <f>LOOKUP($C239,'AisleList-T'!$A:$A,'AisleList-T'!B:B)</f>
        <v>Vegetables</v>
      </c>
      <c r="H239">
        <f>IF($F239="Food4Less",LOOKUP($C239,'AisleList-T'!$A:$A,'AisleList-T'!C:C),"")</f>
        <v>0</v>
      </c>
      <c r="I239" t="str">
        <f>IF($F239="Food4Less",LOOKUP($C239,'AisleList-T'!$A:$A,'AisleList-T'!D:D),"")</f>
        <v>Vegetables/Fruit</v>
      </c>
    </row>
    <row r="240" spans="1:9" x14ac:dyDescent="0.35">
      <c r="A240" s="1">
        <v>43294</v>
      </c>
      <c r="B240" t="s">
        <v>61</v>
      </c>
      <c r="C240" t="s">
        <v>122</v>
      </c>
      <c r="D240">
        <v>5</v>
      </c>
      <c r="E240" s="12">
        <v>1.33</v>
      </c>
      <c r="F240" t="s">
        <v>11</v>
      </c>
      <c r="G240" t="str">
        <f>LOOKUP($C240,'AisleList-T'!$A:$A,'AisleList-T'!B:B)</f>
        <v>Fruits</v>
      </c>
      <c r="H240">
        <f>IF($F240="Food4Less",LOOKUP($C240,'AisleList-T'!$A:$A,'AisleList-T'!C:C),"")</f>
        <v>0</v>
      </c>
      <c r="I240" t="str">
        <f>IF($F240="Food4Less",LOOKUP($C240,'AisleList-T'!$A:$A,'AisleList-T'!D:D),"")</f>
        <v>Vegetables/Fruit</v>
      </c>
    </row>
    <row r="241" spans="1:9" x14ac:dyDescent="0.35">
      <c r="A241" s="1">
        <v>43294</v>
      </c>
      <c r="B241" t="s">
        <v>61</v>
      </c>
      <c r="C241" t="s">
        <v>68</v>
      </c>
      <c r="D241">
        <v>2</v>
      </c>
      <c r="E241" s="12">
        <v>1</v>
      </c>
      <c r="F241" t="s">
        <v>11</v>
      </c>
      <c r="G241" t="str">
        <f>LOOKUP($C241,'AisleList-T'!$A:$A,'AisleList-T'!B:B)</f>
        <v>Fruits</v>
      </c>
      <c r="H241">
        <f>IF($F241="Food4Less",LOOKUP($C241,'AisleList-T'!$A:$A,'AisleList-T'!C:C),"")</f>
        <v>0</v>
      </c>
      <c r="I241" t="str">
        <f>IF($F241="Food4Less",LOOKUP($C241,'AisleList-T'!$A:$A,'AisleList-T'!D:D),"")</f>
        <v>Vegetables/Fruit</v>
      </c>
    </row>
    <row r="242" spans="1:9" x14ac:dyDescent="0.35">
      <c r="A242" s="1">
        <v>43294</v>
      </c>
      <c r="B242" t="s">
        <v>61</v>
      </c>
      <c r="C242" t="s">
        <v>166</v>
      </c>
      <c r="D242">
        <v>1</v>
      </c>
      <c r="E242" s="12">
        <v>0.99</v>
      </c>
      <c r="F242" t="s">
        <v>11</v>
      </c>
      <c r="G242" t="str">
        <f>LOOKUP($C242,'AisleList-T'!$A:$A,'AisleList-T'!B:B)</f>
        <v>Vegetables</v>
      </c>
      <c r="H242">
        <f>IF($F242="Food4Less",LOOKUP($C242,'AisleList-T'!$A:$A,'AisleList-T'!C:C),"")</f>
        <v>0</v>
      </c>
      <c r="I242" t="str">
        <f>IF($F242="Food4Less",LOOKUP($C242,'AisleList-T'!$A:$A,'AisleList-T'!D:D),"")</f>
        <v>Vegetables/Fruit</v>
      </c>
    </row>
    <row r="243" spans="1:9" x14ac:dyDescent="0.35">
      <c r="A243" s="1">
        <v>43294</v>
      </c>
      <c r="B243" t="s">
        <v>61</v>
      </c>
      <c r="C243" t="s">
        <v>121</v>
      </c>
      <c r="D243">
        <v>1</v>
      </c>
      <c r="E243" s="12">
        <v>1.49</v>
      </c>
      <c r="F243" t="s">
        <v>11</v>
      </c>
      <c r="G243" t="str">
        <f>LOOKUP($C243,'AisleList-T'!$A:$A,'AisleList-T'!B:B)</f>
        <v>Vegetables</v>
      </c>
      <c r="H243">
        <f>IF($F243="Food4Less",LOOKUP($C243,'AisleList-T'!$A:$A,'AisleList-T'!C:C),"")</f>
        <v>0</v>
      </c>
      <c r="I243" t="str">
        <f>IF($F243="Food4Less",LOOKUP($C243,'AisleList-T'!$A:$A,'AisleList-T'!D:D),"")</f>
        <v>Vegetables/Fruit</v>
      </c>
    </row>
    <row r="244" spans="1:9" x14ac:dyDescent="0.35">
      <c r="A244" s="1">
        <v>43273</v>
      </c>
      <c r="B244" t="s">
        <v>11</v>
      </c>
      <c r="C244" t="s">
        <v>22</v>
      </c>
      <c r="D244">
        <v>1</v>
      </c>
      <c r="E244" s="12">
        <v>4.99</v>
      </c>
      <c r="F244" t="s">
        <v>11</v>
      </c>
      <c r="G244" t="str">
        <f>LOOKUP($C244,'AisleList-T'!$A:$A,'AisleList-T'!B:B)</f>
        <v>Dairy</v>
      </c>
      <c r="H244">
        <f>IF($F244="Food4Less",LOOKUP($C244,'AisleList-T'!$A:$A,'AisleList-T'!C:C),"")</f>
        <v>1</v>
      </c>
      <c r="I244" t="str">
        <f>IF($F244="Food4Less",LOOKUP($C244,'AisleList-T'!$A:$A,'AisleList-T'!D:D),"")</f>
        <v>Meats/Cheese</v>
      </c>
    </row>
    <row r="245" spans="1:9" x14ac:dyDescent="0.35">
      <c r="A245" s="1">
        <v>43273</v>
      </c>
      <c r="B245" t="s">
        <v>75</v>
      </c>
      <c r="C245" t="s">
        <v>76</v>
      </c>
      <c r="D245">
        <v>1</v>
      </c>
      <c r="E245" s="12">
        <v>5.99</v>
      </c>
      <c r="F245" t="s">
        <v>11</v>
      </c>
      <c r="G245" t="str">
        <f>LOOKUP($C245,'AisleList-T'!$A:$A,'AisleList-T'!B:B)</f>
        <v>Snacks</v>
      </c>
      <c r="H245">
        <f>IF($F245="Food4Less",LOOKUP($C245,'AisleList-T'!$A:$A,'AisleList-T'!C:C),"")</f>
        <v>10</v>
      </c>
      <c r="I245" t="str">
        <f>IF($F245="Food4Less",LOOKUP($C245,'AisleList-T'!$A:$A,'AisleList-T'!D:D),"")</f>
        <v>Candy/Picnic</v>
      </c>
    </row>
    <row r="246" spans="1:9" x14ac:dyDescent="0.35">
      <c r="A246" s="1">
        <v>43273</v>
      </c>
      <c r="B246" t="s">
        <v>14</v>
      </c>
      <c r="C246" t="s">
        <v>133</v>
      </c>
      <c r="D246">
        <v>1</v>
      </c>
      <c r="E246" s="12">
        <v>6.99</v>
      </c>
      <c r="F246" t="s">
        <v>11</v>
      </c>
      <c r="G246" t="str">
        <f>LOOKUP($C246,'AisleList-T'!$A:$A,'AisleList-T'!B:B)</f>
        <v>Dairy</v>
      </c>
      <c r="H246">
        <f>IF($F246="Food4Less",LOOKUP($C246,'AisleList-T'!$A:$A,'AisleList-T'!C:C),"")</f>
        <v>1</v>
      </c>
      <c r="I246" t="str">
        <f>IF($F246="Food4Less",LOOKUP($C246,'AisleList-T'!$A:$A,'AisleList-T'!D:D),"")</f>
        <v>Meats/Cheese</v>
      </c>
    </row>
    <row r="247" spans="1:9" x14ac:dyDescent="0.35">
      <c r="A247" s="1">
        <v>43273</v>
      </c>
      <c r="B247" t="s">
        <v>14</v>
      </c>
      <c r="C247" t="s">
        <v>26</v>
      </c>
      <c r="D247">
        <v>12</v>
      </c>
      <c r="E247" s="12">
        <v>1.49</v>
      </c>
      <c r="F247" t="s">
        <v>11</v>
      </c>
      <c r="G247" t="str">
        <f>LOOKUP($C247,'AisleList-T'!$A:$A,'AisleList-T'!B:B)</f>
        <v>Meats/Proteins</v>
      </c>
      <c r="H247" t="str">
        <f>IF($F247="Food4Less",LOOKUP($C247,'AisleList-T'!$A:$A,'AisleList-T'!C:C),"")</f>
        <v>BW</v>
      </c>
      <c r="I247" t="str">
        <f>IF($F247="Food4Less",LOOKUP($C247,'AisleList-T'!$A:$A,'AisleList-T'!D:D),"")</f>
        <v>Deli/Dairy</v>
      </c>
    </row>
    <row r="248" spans="1:9" x14ac:dyDescent="0.35">
      <c r="A248" s="1">
        <v>43273</v>
      </c>
      <c r="B248" t="s">
        <v>14</v>
      </c>
      <c r="C248" t="s">
        <v>26</v>
      </c>
      <c r="D248">
        <v>12</v>
      </c>
      <c r="E248" s="12">
        <v>1.49</v>
      </c>
      <c r="F248" t="s">
        <v>11</v>
      </c>
      <c r="G248" t="str">
        <f>LOOKUP($C248,'AisleList-T'!$A:$A,'AisleList-T'!B:B)</f>
        <v>Meats/Proteins</v>
      </c>
      <c r="H248" t="str">
        <f>IF($F248="Food4Less",LOOKUP($C248,'AisleList-T'!$A:$A,'AisleList-T'!C:C),"")</f>
        <v>BW</v>
      </c>
      <c r="I248" t="str">
        <f>IF($F248="Food4Less",LOOKUP($C248,'AisleList-T'!$A:$A,'AisleList-T'!D:D),"")</f>
        <v>Deli/Dairy</v>
      </c>
    </row>
    <row r="249" spans="1:9" x14ac:dyDescent="0.35">
      <c r="A249" s="1">
        <v>43273</v>
      </c>
      <c r="B249" t="s">
        <v>12</v>
      </c>
      <c r="C249" t="s">
        <v>13</v>
      </c>
      <c r="D249">
        <v>1</v>
      </c>
      <c r="E249" s="12">
        <v>2.5</v>
      </c>
      <c r="F249" t="s">
        <v>11</v>
      </c>
      <c r="G249" t="str">
        <f>LOOKUP($C249,'AisleList-T'!$A:$A,'AisleList-T'!B:B)</f>
        <v>Dairy</v>
      </c>
      <c r="H249">
        <f>IF($F249="Food4Less",LOOKUP($C249,'AisleList-T'!$A:$A,'AisleList-T'!C:C),"")</f>
        <v>15</v>
      </c>
      <c r="I249" t="str">
        <f>IF($F249="Food4Less",LOOKUP($C249,'AisleList-T'!$A:$A,'AisleList-T'!D:D),"")</f>
        <v>Dairy Products</v>
      </c>
    </row>
    <row r="250" spans="1:9" x14ac:dyDescent="0.35">
      <c r="A250" s="1">
        <v>43273</v>
      </c>
      <c r="B250" t="s">
        <v>12</v>
      </c>
      <c r="C250" t="s">
        <v>13</v>
      </c>
      <c r="D250">
        <v>1</v>
      </c>
      <c r="E250" s="12">
        <v>2.5</v>
      </c>
      <c r="F250" t="s">
        <v>11</v>
      </c>
      <c r="G250" t="str">
        <f>LOOKUP($C250,'AisleList-T'!$A:$A,'AisleList-T'!B:B)</f>
        <v>Dairy</v>
      </c>
      <c r="H250">
        <f>IF($F250="Food4Less",LOOKUP($C250,'AisleList-T'!$A:$A,'AisleList-T'!C:C),"")</f>
        <v>15</v>
      </c>
      <c r="I250" t="str">
        <f>IF($F250="Food4Less",LOOKUP($C250,'AisleList-T'!$A:$A,'AisleList-T'!D:D),"")</f>
        <v>Dairy Products</v>
      </c>
    </row>
    <row r="251" spans="1:9" x14ac:dyDescent="0.35">
      <c r="A251" s="1">
        <v>43273</v>
      </c>
      <c r="B251" t="s">
        <v>41</v>
      </c>
      <c r="C251" t="s">
        <v>42</v>
      </c>
      <c r="D251">
        <v>1</v>
      </c>
      <c r="E251" s="12">
        <v>0.69</v>
      </c>
      <c r="F251" t="s">
        <v>11</v>
      </c>
      <c r="G251" t="str">
        <f>LOOKUP($C251,'AisleList-T'!$A:$A,'AisleList-T'!B:B)</f>
        <v>Fruits</v>
      </c>
      <c r="H251">
        <f>IF($F251="Food4Less",LOOKUP($C251,'AisleList-T'!$A:$A,'AisleList-T'!C:C),"")</f>
        <v>5</v>
      </c>
      <c r="I251" t="str">
        <f>IF($F251="Food4Less",LOOKUP($C251,'AisleList-T'!$A:$A,'AisleList-T'!D:D),"")</f>
        <v>Pasta/Rice</v>
      </c>
    </row>
    <row r="252" spans="1:9" x14ac:dyDescent="0.35">
      <c r="A252" s="1">
        <v>43273</v>
      </c>
      <c r="B252" t="s">
        <v>14</v>
      </c>
      <c r="C252" t="s">
        <v>92</v>
      </c>
      <c r="D252">
        <v>1</v>
      </c>
      <c r="E252" s="12">
        <v>2.39</v>
      </c>
      <c r="F252" t="s">
        <v>11</v>
      </c>
      <c r="G252" t="str">
        <f>LOOKUP($C252,'AisleList-T'!$A:$A,'AisleList-T'!B:B)</f>
        <v>Dairy</v>
      </c>
      <c r="H252">
        <f>IF($F252="Food4Less",LOOKUP($C252,'AisleList-T'!$A:$A,'AisleList-T'!C:C),"")</f>
        <v>15</v>
      </c>
      <c r="I252" t="str">
        <f>IF($F252="Food4Less",LOOKUP($C252,'AisleList-T'!$A:$A,'AisleList-T'!D:D),"")</f>
        <v>Dairy Products</v>
      </c>
    </row>
    <row r="253" spans="1:9" x14ac:dyDescent="0.35">
      <c r="A253" s="1">
        <v>43273</v>
      </c>
      <c r="B253" t="s">
        <v>167</v>
      </c>
      <c r="C253" t="s">
        <v>168</v>
      </c>
      <c r="D253">
        <v>1</v>
      </c>
      <c r="E253" s="12">
        <v>1</v>
      </c>
      <c r="F253" t="s">
        <v>11</v>
      </c>
      <c r="G253" t="str">
        <f>LOOKUP($C253,'AisleList-T'!$A:$A,'AisleList-T'!B:B)</f>
        <v>Bathroom/Cleaning</v>
      </c>
      <c r="H253">
        <f>IF($F253="Food4Less",LOOKUP($C253,'AisleList-T'!$A:$A,'AisleList-T'!C:C),"")</f>
        <v>13</v>
      </c>
      <c r="I253" t="str">
        <f>IF($F253="Food4Less",LOOKUP($C253,'AisleList-T'!$A:$A,'AisleList-T'!D:D),"")</f>
        <v>Laundry/Cleaning</v>
      </c>
    </row>
    <row r="254" spans="1:9" x14ac:dyDescent="0.35">
      <c r="A254" s="1">
        <v>43273</v>
      </c>
      <c r="B254" t="s">
        <v>39</v>
      </c>
      <c r="C254" t="s">
        <v>80</v>
      </c>
      <c r="D254">
        <v>1</v>
      </c>
      <c r="E254" s="12">
        <v>1.99</v>
      </c>
      <c r="F254" t="s">
        <v>11</v>
      </c>
      <c r="G254" t="str">
        <f>LOOKUP($C254,'AisleList-T'!$A:$A,'AisleList-T'!B:B)</f>
        <v>Breads</v>
      </c>
      <c r="H254">
        <f>IF($F254="Food4Less",LOOKUP($C254,'AisleList-T'!$A:$A,'AisleList-T'!C:C),"")</f>
        <v>6</v>
      </c>
      <c r="I254" t="str">
        <f>IF($F254="Food4Less",LOOKUP($C254,'AisleList-T'!$A:$A,'AisleList-T'!D:D),"")</f>
        <v>Baking/Breakfast</v>
      </c>
    </row>
    <row r="255" spans="1:9" x14ac:dyDescent="0.35">
      <c r="A255" s="1">
        <v>43273</v>
      </c>
      <c r="B255" t="s">
        <v>14</v>
      </c>
      <c r="C255" t="s">
        <v>44</v>
      </c>
      <c r="D255">
        <v>1</v>
      </c>
      <c r="E255" s="12">
        <v>1.39</v>
      </c>
      <c r="F255" t="s">
        <v>11</v>
      </c>
      <c r="G255" t="str">
        <f>LOOKUP($C255,'AisleList-T'!$A:$A,'AisleList-T'!B:B)</f>
        <v>Breakfast</v>
      </c>
      <c r="H255">
        <f>IF($F255="Food4Less",LOOKUP($C255,'AisleList-T'!$A:$A,'AisleList-T'!C:C),"")</f>
        <v>6</v>
      </c>
      <c r="I255" t="str">
        <f>IF($F255="Food4Less",LOOKUP($C255,'AisleList-T'!$A:$A,'AisleList-T'!D:D),"")</f>
        <v>Baking/Breakfast</v>
      </c>
    </row>
    <row r="256" spans="1:9" x14ac:dyDescent="0.35">
      <c r="A256" s="1">
        <v>43273</v>
      </c>
      <c r="B256" t="s">
        <v>169</v>
      </c>
      <c r="C256" t="s">
        <v>170</v>
      </c>
      <c r="D256">
        <v>1</v>
      </c>
      <c r="E256" s="12">
        <v>1.99</v>
      </c>
      <c r="F256" t="s">
        <v>11</v>
      </c>
      <c r="G256" t="str">
        <f>LOOKUP($C256,'AisleList-T'!$A:$A,'AisleList-T'!B:B)</f>
        <v>Breakfast</v>
      </c>
      <c r="H256">
        <f>IF($F256="Food4Less",LOOKUP($C256,'AisleList-T'!$A:$A,'AisleList-T'!C:C),"")</f>
        <v>6</v>
      </c>
      <c r="I256" t="str">
        <f>IF($F256="Food4Less",LOOKUP($C256,'AisleList-T'!$A:$A,'AisleList-T'!D:D),"")</f>
        <v>Baking/Breakfast</v>
      </c>
    </row>
    <row r="257" spans="1:9" x14ac:dyDescent="0.35">
      <c r="A257" s="1">
        <v>43273</v>
      </c>
      <c r="B257" t="s">
        <v>144</v>
      </c>
      <c r="C257" t="s">
        <v>109</v>
      </c>
      <c r="D257">
        <v>1</v>
      </c>
      <c r="E257" s="12">
        <v>1.99</v>
      </c>
      <c r="F257" t="s">
        <v>11</v>
      </c>
      <c r="G257" t="str">
        <f>LOOKUP($C257,'AisleList-T'!$A:$A,'AisleList-T'!B:B)</f>
        <v>Snacks</v>
      </c>
      <c r="H257">
        <f>IF($F257="Food4Less",LOOKUP($C257,'AisleList-T'!$A:$A,'AisleList-T'!C:C),"")</f>
        <v>11</v>
      </c>
      <c r="I257" t="str">
        <f>IF($F257="Food4Less",LOOKUP($C257,'AisleList-T'!$A:$A,'AisleList-T'!D:D),"")</f>
        <v>Snacks 2</v>
      </c>
    </row>
    <row r="258" spans="1:9" x14ac:dyDescent="0.35">
      <c r="A258" s="1">
        <v>43273</v>
      </c>
      <c r="B258" t="s">
        <v>144</v>
      </c>
      <c r="C258" t="s">
        <v>109</v>
      </c>
      <c r="D258">
        <v>1</v>
      </c>
      <c r="E258" s="12">
        <v>1.99</v>
      </c>
      <c r="F258" t="s">
        <v>11</v>
      </c>
      <c r="G258" t="str">
        <f>LOOKUP($C258,'AisleList-T'!$A:$A,'AisleList-T'!B:B)</f>
        <v>Snacks</v>
      </c>
      <c r="H258">
        <f>IF($F258="Food4Less",LOOKUP($C258,'AisleList-T'!$A:$A,'AisleList-T'!C:C),"")</f>
        <v>11</v>
      </c>
      <c r="I258" t="str">
        <f>IF($F258="Food4Less",LOOKUP($C258,'AisleList-T'!$A:$A,'AisleList-T'!D:D),"")</f>
        <v>Snacks 2</v>
      </c>
    </row>
    <row r="259" spans="1:9" x14ac:dyDescent="0.35">
      <c r="A259" s="1">
        <v>43273</v>
      </c>
      <c r="B259" t="s">
        <v>117</v>
      </c>
      <c r="C259" t="s">
        <v>109</v>
      </c>
      <c r="D259">
        <v>1</v>
      </c>
      <c r="E259" s="12">
        <v>3.19</v>
      </c>
      <c r="F259" t="s">
        <v>11</v>
      </c>
      <c r="G259" t="str">
        <f>LOOKUP($C259,'AisleList-T'!$A:$A,'AisleList-T'!B:B)</f>
        <v>Snacks</v>
      </c>
      <c r="H259">
        <f>IF($F259="Food4Less",LOOKUP($C259,'AisleList-T'!$A:$A,'AisleList-T'!C:C),"")</f>
        <v>11</v>
      </c>
      <c r="I259" t="str">
        <f>IF($F259="Food4Less",LOOKUP($C259,'AisleList-T'!$A:$A,'AisleList-T'!D:D),"")</f>
        <v>Snacks 2</v>
      </c>
    </row>
    <row r="260" spans="1:9" x14ac:dyDescent="0.35">
      <c r="A260" s="1">
        <v>43273</v>
      </c>
      <c r="B260" t="s">
        <v>14</v>
      </c>
      <c r="C260" t="s">
        <v>171</v>
      </c>
      <c r="D260">
        <v>1</v>
      </c>
      <c r="E260" s="12">
        <v>1.99</v>
      </c>
      <c r="F260" t="s">
        <v>11</v>
      </c>
      <c r="G260" t="str">
        <f>LOOKUP($C260,'AisleList-T'!$A:$A,'AisleList-T'!B:B)</f>
        <v>Snacks</v>
      </c>
      <c r="H260">
        <f>IF($F260="Food4Less",LOOKUP($C260,'AisleList-T'!$A:$A,'AisleList-T'!C:C),"")</f>
        <v>11</v>
      </c>
      <c r="I260" t="str">
        <f>IF($F260="Food4Less",LOOKUP($C260,'AisleList-T'!$A:$A,'AisleList-T'!D:D),"")</f>
        <v>Snacks 2</v>
      </c>
    </row>
    <row r="261" spans="1:9" x14ac:dyDescent="0.35">
      <c r="A261" s="1">
        <v>43273</v>
      </c>
      <c r="B261" t="s">
        <v>14</v>
      </c>
      <c r="C261" t="s">
        <v>172</v>
      </c>
      <c r="D261">
        <v>1</v>
      </c>
      <c r="E261" s="12">
        <v>1.99</v>
      </c>
      <c r="F261" t="s">
        <v>11</v>
      </c>
      <c r="G261" t="str">
        <f>LOOKUP($C261,'AisleList-T'!$A:$A,'AisleList-T'!B:B)</f>
        <v>Condiments</v>
      </c>
      <c r="H261">
        <f>IF($F261="Food4Less",LOOKUP($C261,'AisleList-T'!$A:$A,'AisleList-T'!C:C),"")</f>
        <v>6</v>
      </c>
      <c r="I261" t="str">
        <f>IF($F261="Food4Less",LOOKUP($C261,'AisleList-T'!$A:$A,'AisleList-T'!D:D),"")</f>
        <v>Baking/Breakfast</v>
      </c>
    </row>
    <row r="262" spans="1:9" x14ac:dyDescent="0.35">
      <c r="A262" s="1">
        <v>43273</v>
      </c>
      <c r="B262" t="s">
        <v>56</v>
      </c>
      <c r="C262" t="s">
        <v>57</v>
      </c>
      <c r="D262">
        <v>1</v>
      </c>
      <c r="E262" s="12">
        <v>0.99</v>
      </c>
      <c r="F262" t="s">
        <v>11</v>
      </c>
      <c r="G262" t="str">
        <f>LOOKUP($C262,'AisleList-T'!$A:$A,'AisleList-T'!B:B)</f>
        <v>Breads</v>
      </c>
      <c r="H262">
        <f>IF($F262="Food4Less",LOOKUP($C262,'AisleList-T'!$A:$A,'AisleList-T'!C:C),"")</f>
        <v>2</v>
      </c>
      <c r="I262" t="str">
        <f>IF($F262="Food4Less",LOOKUP($C262,'AisleList-T'!$A:$A,'AisleList-T'!D:D),"")</f>
        <v>Bread/Cereal</v>
      </c>
    </row>
    <row r="263" spans="1:9" x14ac:dyDescent="0.35">
      <c r="A263" s="1">
        <v>43273</v>
      </c>
      <c r="B263" t="s">
        <v>56</v>
      </c>
      <c r="C263" t="s">
        <v>57</v>
      </c>
      <c r="D263">
        <v>1</v>
      </c>
      <c r="E263" s="12">
        <v>0.99</v>
      </c>
      <c r="F263" t="s">
        <v>11</v>
      </c>
      <c r="G263" t="str">
        <f>LOOKUP($C263,'AisleList-T'!$A:$A,'AisleList-T'!B:B)</f>
        <v>Breads</v>
      </c>
      <c r="H263">
        <f>IF($F263="Food4Less",LOOKUP($C263,'AisleList-T'!$A:$A,'AisleList-T'!C:C),"")</f>
        <v>2</v>
      </c>
      <c r="I263" t="str">
        <f>IF($F263="Food4Less",LOOKUP($C263,'AisleList-T'!$A:$A,'AisleList-T'!D:D),"")</f>
        <v>Bread/Cereal</v>
      </c>
    </row>
    <row r="264" spans="1:9" x14ac:dyDescent="0.35">
      <c r="A264" s="1">
        <v>43273</v>
      </c>
      <c r="B264" t="s">
        <v>173</v>
      </c>
      <c r="C264" t="s">
        <v>174</v>
      </c>
      <c r="D264">
        <v>1</v>
      </c>
      <c r="E264" s="12">
        <v>1.29</v>
      </c>
      <c r="F264" t="s">
        <v>11</v>
      </c>
      <c r="G264" t="str">
        <f>LOOKUP($C264,'AisleList-T'!$A:$A,'AisleList-T'!B:B)</f>
        <v>Breads</v>
      </c>
      <c r="H264">
        <f>IF($F264="Food4Less",LOOKUP($C264,'AisleList-T'!$A:$A,'AisleList-T'!C:C),"")</f>
        <v>2</v>
      </c>
      <c r="I264" t="str">
        <f>IF($F264="Food4Less",LOOKUP($C264,'AisleList-T'!$A:$A,'AisleList-T'!D:D),"")</f>
        <v>Bread/Cereal</v>
      </c>
    </row>
    <row r="265" spans="1:9" x14ac:dyDescent="0.35">
      <c r="A265" s="1">
        <v>43273</v>
      </c>
      <c r="B265" t="s">
        <v>61</v>
      </c>
      <c r="C265" t="s">
        <v>123</v>
      </c>
      <c r="D265">
        <v>1</v>
      </c>
      <c r="E265" s="12">
        <v>4.99</v>
      </c>
      <c r="F265" t="s">
        <v>11</v>
      </c>
      <c r="G265" t="str">
        <f>LOOKUP($C265,'AisleList-T'!$A:$A,'AisleList-T'!B:B)</f>
        <v>Fruits</v>
      </c>
      <c r="H265">
        <f>IF($F265="Food4Less",LOOKUP($C265,'AisleList-T'!$A:$A,'AisleList-T'!C:C),"")</f>
        <v>0</v>
      </c>
      <c r="I265" t="str">
        <f>IF($F265="Food4Less",LOOKUP($C265,'AisleList-T'!$A:$A,'AisleList-T'!D:D),"")</f>
        <v>Vegetables/Fruit</v>
      </c>
    </row>
    <row r="266" spans="1:9" x14ac:dyDescent="0.35">
      <c r="A266" s="1">
        <v>43273</v>
      </c>
      <c r="B266" t="s">
        <v>61</v>
      </c>
      <c r="C266" t="s">
        <v>175</v>
      </c>
      <c r="D266">
        <v>1</v>
      </c>
      <c r="E266" s="12">
        <v>0.99</v>
      </c>
      <c r="F266" t="s">
        <v>11</v>
      </c>
      <c r="G266" t="str">
        <f>LOOKUP($C266,'AisleList-T'!$A:$A,'AisleList-T'!B:B)</f>
        <v>Vegetables</v>
      </c>
      <c r="H266">
        <f>IF($F266="Food4Less",LOOKUP($C266,'AisleList-T'!$A:$A,'AisleList-T'!C:C),"")</f>
        <v>0</v>
      </c>
      <c r="I266" t="str">
        <f>IF($F266="Food4Less",LOOKUP($C266,'AisleList-T'!$A:$A,'AisleList-T'!D:D),"")</f>
        <v>Vegetables/Fruit</v>
      </c>
    </row>
    <row r="267" spans="1:9" x14ac:dyDescent="0.35">
      <c r="A267" s="1">
        <v>43329</v>
      </c>
      <c r="B267" t="s">
        <v>14</v>
      </c>
      <c r="C267" t="s">
        <v>92</v>
      </c>
      <c r="D267">
        <v>1</v>
      </c>
      <c r="E267" s="12">
        <v>2.39</v>
      </c>
      <c r="F267" t="s">
        <v>11</v>
      </c>
      <c r="G267" t="str">
        <f>LOOKUP($C267,'AisleList-T'!$A:$A,'AisleList-T'!B:B)</f>
        <v>Dairy</v>
      </c>
      <c r="H267">
        <f>IF($F267="Food4Less",LOOKUP($C267,'AisleList-T'!$A:$A,'AisleList-T'!C:C),"")</f>
        <v>15</v>
      </c>
      <c r="I267" t="str">
        <f>IF($F267="Food4Less",LOOKUP($C267,'AisleList-T'!$A:$A,'AisleList-T'!D:D),"")</f>
        <v>Dairy Products</v>
      </c>
    </row>
    <row r="268" spans="1:9" x14ac:dyDescent="0.35">
      <c r="A268" s="1">
        <v>43329</v>
      </c>
      <c r="B268" t="s">
        <v>176</v>
      </c>
      <c r="C268" t="s">
        <v>80</v>
      </c>
      <c r="D268">
        <v>1</v>
      </c>
      <c r="E268" s="12">
        <v>3.99</v>
      </c>
      <c r="F268" t="s">
        <v>11</v>
      </c>
      <c r="G268" t="str">
        <f>LOOKUP($C268,'AisleList-T'!$A:$A,'AisleList-T'!B:B)</f>
        <v>Breads</v>
      </c>
      <c r="H268">
        <f>IF($F268="Food4Less",LOOKUP($C268,'AisleList-T'!$A:$A,'AisleList-T'!C:C),"")</f>
        <v>6</v>
      </c>
      <c r="I268" t="str">
        <f>IF($F268="Food4Less",LOOKUP($C268,'AisleList-T'!$A:$A,'AisleList-T'!D:D),"")</f>
        <v>Baking/Breakfast</v>
      </c>
    </row>
    <row r="269" spans="1:9" x14ac:dyDescent="0.35">
      <c r="A269" s="1">
        <v>43329</v>
      </c>
      <c r="B269" t="s">
        <v>177</v>
      </c>
      <c r="C269" t="s">
        <v>178</v>
      </c>
      <c r="D269">
        <v>1</v>
      </c>
      <c r="E269" s="12">
        <v>1.69</v>
      </c>
      <c r="F269" t="s">
        <v>11</v>
      </c>
      <c r="G269" t="str">
        <f>LOOKUP($C269,'AisleList-T'!$A:$A,'AisleList-T'!B:B)</f>
        <v>Meals</v>
      </c>
      <c r="H269">
        <f>IF($F269="Food4Less",LOOKUP($C269,'AisleList-T'!$A:$A,'AisleList-T'!C:C),"")</f>
        <v>3</v>
      </c>
      <c r="I269" t="str">
        <f>IF($F269="Food4Less",LOOKUP($C269,'AisleList-T'!$A:$A,'AisleList-T'!D:D),"")</f>
        <v>Soups/Juice</v>
      </c>
    </row>
    <row r="270" spans="1:9" x14ac:dyDescent="0.35">
      <c r="A270" s="1">
        <v>43329</v>
      </c>
      <c r="B270" t="s">
        <v>14</v>
      </c>
      <c r="C270" t="s">
        <v>133</v>
      </c>
      <c r="D270">
        <v>1</v>
      </c>
      <c r="E270" s="12">
        <v>6.99</v>
      </c>
      <c r="F270" t="s">
        <v>11</v>
      </c>
      <c r="G270" t="str">
        <f>LOOKUP($C270,'AisleList-T'!$A:$A,'AisleList-T'!B:B)</f>
        <v>Dairy</v>
      </c>
      <c r="H270">
        <f>IF($F270="Food4Less",LOOKUP($C270,'AisleList-T'!$A:$A,'AisleList-T'!C:C),"")</f>
        <v>1</v>
      </c>
      <c r="I270" t="str">
        <f>IF($F270="Food4Less",LOOKUP($C270,'AisleList-T'!$A:$A,'AisleList-T'!D:D),"")</f>
        <v>Meats/Cheese</v>
      </c>
    </row>
    <row r="271" spans="1:9" x14ac:dyDescent="0.35">
      <c r="A271" s="1">
        <v>43329</v>
      </c>
      <c r="B271" t="s">
        <v>179</v>
      </c>
      <c r="C271" t="s">
        <v>180</v>
      </c>
      <c r="D271">
        <v>10</v>
      </c>
      <c r="E271" s="12">
        <v>5.99</v>
      </c>
      <c r="F271" t="s">
        <v>11</v>
      </c>
      <c r="G271" t="str">
        <f>LOOKUP($C271,'AisleList-T'!$A:$A,'AisleList-T'!B:B)</f>
        <v>Breakfast</v>
      </c>
      <c r="H271">
        <f>IF($F271="Food4Less",LOOKUP($C271,'AisleList-T'!$A:$A,'AisleList-T'!C:C),"")</f>
        <v>11</v>
      </c>
      <c r="I271" t="str">
        <f>IF($F271="Food4Less",LOOKUP($C271,'AisleList-T'!$A:$A,'AisleList-T'!D:D),"")</f>
        <v>Snacks 2</v>
      </c>
    </row>
    <row r="272" spans="1:9" x14ac:dyDescent="0.35">
      <c r="A272" s="1">
        <v>43329</v>
      </c>
      <c r="B272" t="s">
        <v>14</v>
      </c>
      <c r="C272" t="s">
        <v>180</v>
      </c>
      <c r="D272">
        <v>18</v>
      </c>
      <c r="E272" s="12">
        <v>4.6900000000000004</v>
      </c>
      <c r="F272" t="s">
        <v>11</v>
      </c>
      <c r="G272" t="str">
        <f>LOOKUP($C272,'AisleList-T'!$A:$A,'AisleList-T'!B:B)</f>
        <v>Breakfast</v>
      </c>
      <c r="H272">
        <f>IF($F272="Food4Less",LOOKUP($C272,'AisleList-T'!$A:$A,'AisleList-T'!C:C),"")</f>
        <v>11</v>
      </c>
      <c r="I272" t="str">
        <f>IF($F272="Food4Less",LOOKUP($C272,'AisleList-T'!$A:$A,'AisleList-T'!D:D),"")</f>
        <v>Snacks 2</v>
      </c>
    </row>
    <row r="273" spans="1:9" x14ac:dyDescent="0.35">
      <c r="A273" s="1">
        <v>43329</v>
      </c>
      <c r="B273" t="s">
        <v>144</v>
      </c>
      <c r="C273" t="s">
        <v>109</v>
      </c>
      <c r="D273">
        <v>1</v>
      </c>
      <c r="E273" s="12">
        <v>2.99</v>
      </c>
      <c r="F273" t="s">
        <v>11</v>
      </c>
      <c r="G273" t="str">
        <f>LOOKUP($C273,'AisleList-T'!$A:$A,'AisleList-T'!B:B)</f>
        <v>Snacks</v>
      </c>
      <c r="H273">
        <f>IF($F273="Food4Less",LOOKUP($C273,'AisleList-T'!$A:$A,'AisleList-T'!C:C),"")</f>
        <v>11</v>
      </c>
      <c r="I273" t="str">
        <f>IF($F273="Food4Less",LOOKUP($C273,'AisleList-T'!$A:$A,'AisleList-T'!D:D),"")</f>
        <v>Snacks 2</v>
      </c>
    </row>
    <row r="274" spans="1:9" x14ac:dyDescent="0.35">
      <c r="A274" s="1">
        <v>43329</v>
      </c>
      <c r="B274" t="s">
        <v>14</v>
      </c>
      <c r="C274" t="s">
        <v>26</v>
      </c>
      <c r="D274">
        <v>12</v>
      </c>
      <c r="E274" s="12">
        <v>2.59</v>
      </c>
      <c r="F274" t="s">
        <v>11</v>
      </c>
      <c r="G274" t="str">
        <f>LOOKUP($C274,'AisleList-T'!$A:$A,'AisleList-T'!B:B)</f>
        <v>Meats/Proteins</v>
      </c>
      <c r="H274" t="str">
        <f>IF($F274="Food4Less",LOOKUP($C274,'AisleList-T'!$A:$A,'AisleList-T'!C:C),"")</f>
        <v>BW</v>
      </c>
      <c r="I274" t="str">
        <f>IF($F274="Food4Less",LOOKUP($C274,'AisleList-T'!$A:$A,'AisleList-T'!D:D),"")</f>
        <v>Deli/Dairy</v>
      </c>
    </row>
    <row r="275" spans="1:9" x14ac:dyDescent="0.35">
      <c r="A275" s="1">
        <v>43329</v>
      </c>
      <c r="B275" t="s">
        <v>14</v>
      </c>
      <c r="C275" t="s">
        <v>147</v>
      </c>
      <c r="D275">
        <v>1</v>
      </c>
      <c r="E275" s="12">
        <v>2</v>
      </c>
      <c r="F275" t="s">
        <v>11</v>
      </c>
      <c r="G275" t="str">
        <f>LOOKUP($C275,'AisleList-T'!$A:$A,'AisleList-T'!B:B)</f>
        <v>Drinks</v>
      </c>
      <c r="H275">
        <f>IF($F275="Food4Less",LOOKUP($C275,'AisleList-T'!$A:$A,'AisleList-T'!C:C),"")</f>
        <v>3</v>
      </c>
      <c r="I275" t="str">
        <f>IF($F275="Food4Less",LOOKUP($C275,'AisleList-T'!$A:$A,'AisleList-T'!D:D),"")</f>
        <v>Soups/Juice</v>
      </c>
    </row>
    <row r="276" spans="1:9" x14ac:dyDescent="0.35">
      <c r="A276" s="1">
        <v>43329</v>
      </c>
      <c r="B276" t="s">
        <v>14</v>
      </c>
      <c r="C276" t="s">
        <v>147</v>
      </c>
      <c r="D276">
        <v>1</v>
      </c>
      <c r="E276" s="12">
        <v>2</v>
      </c>
      <c r="F276" t="s">
        <v>11</v>
      </c>
      <c r="G276" t="str">
        <f>LOOKUP($C276,'AisleList-T'!$A:$A,'AisleList-T'!B:B)</f>
        <v>Drinks</v>
      </c>
      <c r="H276">
        <f>IF($F276="Food4Less",LOOKUP($C276,'AisleList-T'!$A:$A,'AisleList-T'!C:C),"")</f>
        <v>3</v>
      </c>
      <c r="I276" t="str">
        <f>IF($F276="Food4Less",LOOKUP($C276,'AisleList-T'!$A:$A,'AisleList-T'!D:D),"")</f>
        <v>Soups/Juice</v>
      </c>
    </row>
    <row r="277" spans="1:9" x14ac:dyDescent="0.35">
      <c r="A277" s="1">
        <v>43329</v>
      </c>
      <c r="B277" t="s">
        <v>56</v>
      </c>
      <c r="C277" t="s">
        <v>57</v>
      </c>
      <c r="D277">
        <v>1</v>
      </c>
      <c r="E277" s="12">
        <v>0.99</v>
      </c>
      <c r="F277" t="s">
        <v>11</v>
      </c>
      <c r="G277" t="str">
        <f>LOOKUP($C277,'AisleList-T'!$A:$A,'AisleList-T'!B:B)</f>
        <v>Breads</v>
      </c>
      <c r="H277">
        <f>IF($F277="Food4Less",LOOKUP($C277,'AisleList-T'!$A:$A,'AisleList-T'!C:C),"")</f>
        <v>2</v>
      </c>
      <c r="I277" t="str">
        <f>IF($F277="Food4Less",LOOKUP($C277,'AisleList-T'!$A:$A,'AisleList-T'!D:D),"")</f>
        <v>Bread/Cereal</v>
      </c>
    </row>
    <row r="278" spans="1:9" x14ac:dyDescent="0.35">
      <c r="A278" s="1">
        <v>43329</v>
      </c>
      <c r="B278" t="s">
        <v>14</v>
      </c>
      <c r="C278" t="s">
        <v>119</v>
      </c>
      <c r="D278">
        <v>1</v>
      </c>
      <c r="E278" s="12">
        <v>2</v>
      </c>
      <c r="F278" t="s">
        <v>11</v>
      </c>
      <c r="G278" t="str">
        <f>LOOKUP($C278,'AisleList-T'!$A:$A,'AisleList-T'!B:B)</f>
        <v>Breakfast</v>
      </c>
      <c r="H278">
        <f>IF($F278="Food4Less",LOOKUP($C278,'AisleList-T'!$A:$A,'AisleList-T'!C:C),"")</f>
        <v>2</v>
      </c>
      <c r="I278" t="str">
        <f>IF($F278="Food4Less",LOOKUP($C278,'AisleList-T'!$A:$A,'AisleList-T'!D:D),"")</f>
        <v>Bread/Cereal</v>
      </c>
    </row>
    <row r="279" spans="1:9" x14ac:dyDescent="0.35">
      <c r="A279" s="1">
        <v>43329</v>
      </c>
      <c r="B279" t="s">
        <v>14</v>
      </c>
      <c r="C279" t="s">
        <v>119</v>
      </c>
      <c r="D279">
        <v>1</v>
      </c>
      <c r="E279" s="12">
        <v>2</v>
      </c>
      <c r="F279" t="s">
        <v>11</v>
      </c>
      <c r="G279" t="str">
        <f>LOOKUP($C279,'AisleList-T'!$A:$A,'AisleList-T'!B:B)</f>
        <v>Breakfast</v>
      </c>
      <c r="H279">
        <f>IF($F279="Food4Less",LOOKUP($C279,'AisleList-T'!$A:$A,'AisleList-T'!C:C),"")</f>
        <v>2</v>
      </c>
      <c r="I279" t="str">
        <f>IF($F279="Food4Less",LOOKUP($C279,'AisleList-T'!$A:$A,'AisleList-T'!D:D),"")</f>
        <v>Bread/Cereal</v>
      </c>
    </row>
    <row r="280" spans="1:9" x14ac:dyDescent="0.35">
      <c r="A280" s="1">
        <v>43329</v>
      </c>
      <c r="B280" t="s">
        <v>14</v>
      </c>
      <c r="C280" t="s">
        <v>58</v>
      </c>
      <c r="D280">
        <v>1</v>
      </c>
      <c r="E280" s="12">
        <v>1.79</v>
      </c>
      <c r="F280" t="s">
        <v>11</v>
      </c>
      <c r="G280" t="str">
        <f>LOOKUP($C280,'AisleList-T'!$A:$A,'AisleList-T'!B:B)</f>
        <v>Breakfast</v>
      </c>
      <c r="H280">
        <f>IF($F280="Food4Less",LOOKUP($C280,'AisleList-T'!$A:$A,'AisleList-T'!C:C),"")</f>
        <v>2</v>
      </c>
      <c r="I280" t="str">
        <f>IF($F280="Food4Less",LOOKUP($C280,'AisleList-T'!$A:$A,'AisleList-T'!D:D),"")</f>
        <v>Bread/Cereal</v>
      </c>
    </row>
    <row r="281" spans="1:9" x14ac:dyDescent="0.35">
      <c r="A281" s="1">
        <v>43329</v>
      </c>
      <c r="B281" t="s">
        <v>59</v>
      </c>
      <c r="C281" t="s">
        <v>60</v>
      </c>
      <c r="D281">
        <v>1</v>
      </c>
      <c r="E281" s="12">
        <v>1.79</v>
      </c>
      <c r="F281" t="s">
        <v>11</v>
      </c>
      <c r="G281" t="str">
        <f>LOOKUP($C281,'AisleList-T'!$A:$A,'AisleList-T'!B:B)</f>
        <v>Breakfast</v>
      </c>
      <c r="H281">
        <f>IF($F281="Food4Less",LOOKUP($C281,'AisleList-T'!$A:$A,'AisleList-T'!C:C),"")</f>
        <v>2</v>
      </c>
      <c r="I281" t="str">
        <f>IF($F281="Food4Less",LOOKUP($C281,'AisleList-T'!$A:$A,'AisleList-T'!D:D),"")</f>
        <v>Bread/Cereal</v>
      </c>
    </row>
    <row r="282" spans="1:9" x14ac:dyDescent="0.35">
      <c r="A282" s="1">
        <v>43329</v>
      </c>
      <c r="B282" t="s">
        <v>61</v>
      </c>
      <c r="C282" t="s">
        <v>175</v>
      </c>
      <c r="D282">
        <v>1</v>
      </c>
      <c r="E282" s="12">
        <v>0.99</v>
      </c>
      <c r="F282" t="s">
        <v>11</v>
      </c>
      <c r="G282" t="str">
        <f>LOOKUP($C282,'AisleList-T'!$A:$A,'AisleList-T'!B:B)</f>
        <v>Vegetables</v>
      </c>
      <c r="H282">
        <f>IF($F282="Food4Less",LOOKUP($C282,'AisleList-T'!$A:$A,'AisleList-T'!C:C),"")</f>
        <v>0</v>
      </c>
      <c r="I282" t="str">
        <f>IF($F282="Food4Less",LOOKUP($C282,'AisleList-T'!$A:$A,'AisleList-T'!D:D),"")</f>
        <v>Vegetables/Fruit</v>
      </c>
    </row>
    <row r="283" spans="1:9" x14ac:dyDescent="0.35">
      <c r="A283" s="1">
        <v>43329</v>
      </c>
      <c r="B283" t="s">
        <v>61</v>
      </c>
      <c r="C283" t="s">
        <v>123</v>
      </c>
      <c r="D283">
        <v>1</v>
      </c>
      <c r="E283" s="12">
        <v>4.99</v>
      </c>
      <c r="F283" t="s">
        <v>11</v>
      </c>
      <c r="G283" t="str">
        <f>LOOKUP($C283,'AisleList-T'!$A:$A,'AisleList-T'!B:B)</f>
        <v>Fruits</v>
      </c>
      <c r="H283">
        <f>IF($F283="Food4Less",LOOKUP($C283,'AisleList-T'!$A:$A,'AisleList-T'!C:C),"")</f>
        <v>0</v>
      </c>
      <c r="I283" t="str">
        <f>IF($F283="Food4Less",LOOKUP($C283,'AisleList-T'!$A:$A,'AisleList-T'!D:D),"")</f>
        <v>Vegetables/Fruit</v>
      </c>
    </row>
    <row r="284" spans="1:9" x14ac:dyDescent="0.35">
      <c r="A284" s="1">
        <v>43329</v>
      </c>
      <c r="B284" t="s">
        <v>75</v>
      </c>
      <c r="C284" t="s">
        <v>76</v>
      </c>
      <c r="D284">
        <v>1</v>
      </c>
      <c r="E284" s="12">
        <v>5.99</v>
      </c>
      <c r="F284" t="s">
        <v>11</v>
      </c>
      <c r="G284" t="str">
        <f>LOOKUP($C284,'AisleList-T'!$A:$A,'AisleList-T'!B:B)</f>
        <v>Snacks</v>
      </c>
      <c r="H284">
        <f>IF($F284="Food4Less",LOOKUP($C284,'AisleList-T'!$A:$A,'AisleList-T'!C:C),"")</f>
        <v>10</v>
      </c>
      <c r="I284" t="str">
        <f>IF($F284="Food4Less",LOOKUP($C284,'AisleList-T'!$A:$A,'AisleList-T'!D:D),"")</f>
        <v>Candy/Picnic</v>
      </c>
    </row>
    <row r="285" spans="1:9" x14ac:dyDescent="0.35">
      <c r="A285" s="1">
        <v>43329</v>
      </c>
      <c r="B285" t="s">
        <v>61</v>
      </c>
      <c r="C285" t="s">
        <v>100</v>
      </c>
      <c r="D285">
        <v>6</v>
      </c>
      <c r="E285" s="12">
        <v>3</v>
      </c>
      <c r="F285" t="s">
        <v>11</v>
      </c>
      <c r="G285" t="str">
        <f>LOOKUP($C285,'AisleList-T'!$A:$A,'AisleList-T'!B:B)</f>
        <v>Snacks</v>
      </c>
      <c r="H285" t="str">
        <f>IF($F285="Food4Less",LOOKUP($C285,'AisleList-T'!$A:$A,'AisleList-T'!C:C),"")</f>
        <v>B</v>
      </c>
      <c r="I285" t="str">
        <f>IF($F285="Food4Less",LOOKUP($C285,'AisleList-T'!$A:$A,'AisleList-T'!D:D),"")</f>
        <v>Bakery</v>
      </c>
    </row>
    <row r="286" spans="1:9" x14ac:dyDescent="0.35">
      <c r="A286" s="1">
        <v>43372</v>
      </c>
      <c r="B286" t="s">
        <v>14</v>
      </c>
      <c r="C286" t="s">
        <v>106</v>
      </c>
      <c r="D286">
        <v>1</v>
      </c>
      <c r="E286" s="12">
        <v>9.99</v>
      </c>
      <c r="F286" t="s">
        <v>11</v>
      </c>
      <c r="G286" t="str">
        <f>LOOKUP($C286,'AisleList-T'!$A:$A,'AisleList-T'!B:B)</f>
        <v>Kitchen</v>
      </c>
      <c r="H286">
        <f>IF($F286="Food4Less",LOOKUP($C286,'AisleList-T'!$A:$A,'AisleList-T'!C:C),"")</f>
        <v>14</v>
      </c>
      <c r="I286" t="str">
        <f>IF($F286="Food4Less",LOOKUP($C286,'AisleList-T'!$A:$A,'AisleList-T'!D:D),"")</f>
        <v>Towels/Toilet Paper</v>
      </c>
    </row>
    <row r="287" spans="1:9" x14ac:dyDescent="0.35">
      <c r="A287" s="1">
        <v>43372</v>
      </c>
      <c r="B287" t="s">
        <v>14</v>
      </c>
      <c r="C287" t="s">
        <v>181</v>
      </c>
      <c r="D287">
        <v>1</v>
      </c>
      <c r="E287" s="12">
        <v>1.99</v>
      </c>
      <c r="F287" t="s">
        <v>11</v>
      </c>
      <c r="G287" t="str">
        <f>LOOKUP($C287,'AisleList-T'!$A:$A,'AisleList-T'!B:B)</f>
        <v>Bathroom/Cleaning</v>
      </c>
      <c r="H287">
        <f>IF($F287="Food4Less",LOOKUP($C287,'AisleList-T'!$A:$A,'AisleList-T'!C:C),"")</f>
        <v>13</v>
      </c>
      <c r="I287" t="str">
        <f>IF($F287="Food4Less",LOOKUP($C287,'AisleList-T'!$A:$A,'AisleList-T'!D:D),"")</f>
        <v>Laundry/Cleaning</v>
      </c>
    </row>
    <row r="288" spans="1:9" x14ac:dyDescent="0.35">
      <c r="A288" s="1">
        <v>43372</v>
      </c>
      <c r="B288" t="s">
        <v>61</v>
      </c>
      <c r="C288" t="s">
        <v>182</v>
      </c>
      <c r="D288">
        <v>1</v>
      </c>
      <c r="E288" s="12">
        <v>0.99</v>
      </c>
      <c r="F288" t="s">
        <v>11</v>
      </c>
      <c r="G288" t="str">
        <f>LOOKUP($C288,'AisleList-T'!$A:$A,'AisleList-T'!B:B)</f>
        <v>Kitchen</v>
      </c>
      <c r="H288" t="str">
        <f>IF($F288="Food4Less",LOOKUP($C288,'AisleList-T'!$A:$A,'AisleList-T'!C:C),"")</f>
        <v>-</v>
      </c>
      <c r="I288" t="str">
        <f>IF($F288="Food4Less",LOOKUP($C288,'AisleList-T'!$A:$A,'AisleList-T'!D:D),"")</f>
        <v>-</v>
      </c>
    </row>
    <row r="289" spans="1:9" x14ac:dyDescent="0.35">
      <c r="A289" s="1">
        <v>43372</v>
      </c>
      <c r="B289" t="s">
        <v>110</v>
      </c>
      <c r="C289" t="s">
        <v>40</v>
      </c>
      <c r="D289">
        <v>1</v>
      </c>
      <c r="E289" s="12">
        <v>1.89</v>
      </c>
      <c r="F289" t="s">
        <v>11</v>
      </c>
      <c r="G289" t="str">
        <f>LOOKUP($C289,'AisleList-T'!$A:$A,'AisleList-T'!B:B)</f>
        <v>Breads</v>
      </c>
      <c r="H289">
        <f>IF($F289="Food4Less",LOOKUP($C289,'AisleList-T'!$A:$A,'AisleList-T'!C:C),"")</f>
        <v>6</v>
      </c>
      <c r="I289" t="str">
        <f>IF($F289="Food4Less",LOOKUP($C289,'AisleList-T'!$A:$A,'AisleList-T'!D:D),"")</f>
        <v>Baking/Breakfast</v>
      </c>
    </row>
    <row r="290" spans="1:9" x14ac:dyDescent="0.35">
      <c r="A290" s="1">
        <v>43372</v>
      </c>
      <c r="B290" t="s">
        <v>9</v>
      </c>
      <c r="C290" t="s">
        <v>10</v>
      </c>
      <c r="D290">
        <v>1</v>
      </c>
      <c r="E290" s="12">
        <v>2.79</v>
      </c>
      <c r="F290" t="s">
        <v>11</v>
      </c>
      <c r="G290" t="str">
        <f>LOOKUP($C290,'AisleList-T'!$A:$A,'AisleList-T'!B:B)</f>
        <v>Dairy</v>
      </c>
      <c r="H290">
        <f>IF($F290="Food4Less",LOOKUP($C290,'AisleList-T'!$A:$A,'AisleList-T'!C:C),"")</f>
        <v>15</v>
      </c>
      <c r="I290" t="str">
        <f>IF($F290="Food4Less",LOOKUP($C290,'AisleList-T'!$A:$A,'AisleList-T'!D:D),"")</f>
        <v>Dairy Products</v>
      </c>
    </row>
    <row r="291" spans="1:9" x14ac:dyDescent="0.35">
      <c r="A291" s="1">
        <v>43372</v>
      </c>
      <c r="B291" t="s">
        <v>183</v>
      </c>
      <c r="C291" t="s">
        <v>184</v>
      </c>
      <c r="D291">
        <v>1</v>
      </c>
      <c r="E291" s="12">
        <v>3.99</v>
      </c>
      <c r="F291" t="s">
        <v>11</v>
      </c>
      <c r="G291" t="str">
        <f>LOOKUP($C291,'AisleList-T'!$A:$A,'AisleList-T'!B:B)</f>
        <v>Bathroom/Cleaning</v>
      </c>
      <c r="H291">
        <f>IF($F291="Food4Less",LOOKUP($C291,'AisleList-T'!$A:$A,'AisleList-T'!C:C),"")</f>
        <v>13</v>
      </c>
      <c r="I291" t="str">
        <f>IF($F291="Food4Less",LOOKUP($C291,'AisleList-T'!$A:$A,'AisleList-T'!D:D),"")</f>
        <v>Laundry/Cleaning</v>
      </c>
    </row>
    <row r="292" spans="1:9" x14ac:dyDescent="0.35">
      <c r="A292" s="1">
        <v>43372</v>
      </c>
      <c r="B292" t="s">
        <v>61</v>
      </c>
      <c r="C292" t="s">
        <v>98</v>
      </c>
      <c r="D292">
        <v>6</v>
      </c>
      <c r="E292" s="12">
        <v>0.14000000000000001</v>
      </c>
      <c r="F292" t="s">
        <v>11</v>
      </c>
      <c r="G292" t="str">
        <f>LOOKUP($C292,'AisleList-T'!$A:$A,'AisleList-T'!B:B)</f>
        <v>Fruits</v>
      </c>
      <c r="H292">
        <f>IF($F292="Food4Less",LOOKUP($C292,'AisleList-T'!$A:$A,'AisleList-T'!C:C),"")</f>
        <v>0</v>
      </c>
      <c r="I292" t="str">
        <f>IF($F292="Food4Less",LOOKUP($C292,'AisleList-T'!$A:$A,'AisleList-T'!D:D),"")</f>
        <v>Vegetables/Fruit</v>
      </c>
    </row>
    <row r="293" spans="1:9" x14ac:dyDescent="0.35">
      <c r="A293" s="1">
        <v>43372</v>
      </c>
      <c r="B293" t="s">
        <v>135</v>
      </c>
      <c r="C293" t="s">
        <v>152</v>
      </c>
      <c r="D293">
        <v>1</v>
      </c>
      <c r="E293" s="12">
        <v>1.99</v>
      </c>
      <c r="F293" t="s">
        <v>11</v>
      </c>
      <c r="G293" t="str">
        <f>LOOKUP($C293,'AisleList-T'!$A:$A,'AisleList-T'!B:B)</f>
        <v>Kitchen</v>
      </c>
      <c r="H293">
        <f>IF($F293="Food4Less",LOOKUP($C293,'AisleList-T'!$A:$A,'AisleList-T'!C:C),"")</f>
        <v>13</v>
      </c>
      <c r="I293" t="str">
        <f>IF($F293="Food4Less",LOOKUP($C293,'AisleList-T'!$A:$A,'AisleList-T'!D:D),"")</f>
        <v>Laundry/Cleaning</v>
      </c>
    </row>
    <row r="294" spans="1:9" x14ac:dyDescent="0.35">
      <c r="A294" s="1">
        <v>43372</v>
      </c>
      <c r="B294" t="s">
        <v>179</v>
      </c>
      <c r="C294" t="s">
        <v>180</v>
      </c>
      <c r="D294">
        <v>1</v>
      </c>
      <c r="E294" s="12">
        <v>4.99</v>
      </c>
      <c r="F294" t="s">
        <v>11</v>
      </c>
      <c r="G294" t="str">
        <f>LOOKUP($C294,'AisleList-T'!$A:$A,'AisleList-T'!B:B)</f>
        <v>Breakfast</v>
      </c>
      <c r="H294">
        <f>IF($F294="Food4Less",LOOKUP($C294,'AisleList-T'!$A:$A,'AisleList-T'!C:C),"")</f>
        <v>11</v>
      </c>
      <c r="I294" t="str">
        <f>IF($F294="Food4Less",LOOKUP($C294,'AisleList-T'!$A:$A,'AisleList-T'!D:D),"")</f>
        <v>Snacks 2</v>
      </c>
    </row>
    <row r="295" spans="1:9" x14ac:dyDescent="0.35">
      <c r="A295" s="1">
        <v>43372</v>
      </c>
      <c r="B295" t="s">
        <v>185</v>
      </c>
      <c r="C295" t="s">
        <v>186</v>
      </c>
      <c r="D295">
        <v>1</v>
      </c>
      <c r="E295" s="12">
        <v>4.99</v>
      </c>
      <c r="F295" t="s">
        <v>11</v>
      </c>
      <c r="G295" t="str">
        <f>LOOKUP($C295,'AisleList-T'!$A:$A,'AisleList-T'!B:B)</f>
        <v>Bathroom/Cleaning</v>
      </c>
      <c r="H295">
        <f>IF($F295="Food4Less",LOOKUP($C295,'AisleList-T'!$A:$A,'AisleList-T'!C:C),"")</f>
        <v>13</v>
      </c>
      <c r="I295" t="str">
        <f>IF($F295="Food4Less",LOOKUP($C295,'AisleList-T'!$A:$A,'AisleList-T'!D:D),"")</f>
        <v>Laundry/Cleaning</v>
      </c>
    </row>
    <row r="296" spans="1:9" x14ac:dyDescent="0.35">
      <c r="A296" s="1">
        <v>43372</v>
      </c>
      <c r="B296" t="s">
        <v>14</v>
      </c>
      <c r="C296" t="s">
        <v>187</v>
      </c>
      <c r="D296">
        <v>1</v>
      </c>
      <c r="E296" s="12">
        <v>1.79</v>
      </c>
      <c r="F296" t="s">
        <v>11</v>
      </c>
      <c r="G296" t="str">
        <f>LOOKUP($C296,'AisleList-T'!$A:$A,'AisleList-T'!B:B)</f>
        <v>Snacks</v>
      </c>
      <c r="H296">
        <f>IF($F296="Food4Less",LOOKUP($C296,'AisleList-T'!$A:$A,'AisleList-T'!C:C),"")</f>
        <v>7</v>
      </c>
      <c r="I296" t="str">
        <f>IF($F296="Food4Less",LOOKUP($C296,'AisleList-T'!$A:$A,'AisleList-T'!D:D),"")</f>
        <v>Snacks 1</v>
      </c>
    </row>
    <row r="297" spans="1:9" x14ac:dyDescent="0.35">
      <c r="A297" s="1">
        <v>43372</v>
      </c>
      <c r="B297" t="s">
        <v>188</v>
      </c>
      <c r="C297" t="s">
        <v>189</v>
      </c>
      <c r="D297">
        <v>1</v>
      </c>
      <c r="E297" s="12">
        <v>1.99</v>
      </c>
      <c r="F297" t="s">
        <v>11</v>
      </c>
      <c r="G297" t="str">
        <f>LOOKUP($C297,'AisleList-T'!$A:$A,'AisleList-T'!B:B)</f>
        <v>Vegetables</v>
      </c>
      <c r="H297">
        <f>IF($F297="Food4Less",LOOKUP($C297,'AisleList-T'!$A:$A,'AisleList-T'!C:C),"")</f>
        <v>0</v>
      </c>
      <c r="I297" t="str">
        <f>IF($F297="Food4Less",LOOKUP($C297,'AisleList-T'!$A:$A,'AisleList-T'!D:D),"")</f>
        <v>Vegetables/Fruit</v>
      </c>
    </row>
    <row r="298" spans="1:9" x14ac:dyDescent="0.35">
      <c r="A298" s="1">
        <v>43372</v>
      </c>
      <c r="B298" t="s">
        <v>190</v>
      </c>
      <c r="C298" t="s">
        <v>187</v>
      </c>
      <c r="D298">
        <v>1</v>
      </c>
      <c r="E298" s="12">
        <v>2.5</v>
      </c>
      <c r="F298" t="s">
        <v>11</v>
      </c>
      <c r="G298" t="str">
        <f>LOOKUP($C298,'AisleList-T'!$A:$A,'AisleList-T'!B:B)</f>
        <v>Snacks</v>
      </c>
      <c r="H298">
        <f>IF($F298="Food4Less",LOOKUP($C298,'AisleList-T'!$A:$A,'AisleList-T'!C:C),"")</f>
        <v>7</v>
      </c>
      <c r="I298" t="str">
        <f>IF($F298="Food4Less",LOOKUP($C298,'AisleList-T'!$A:$A,'AisleList-T'!D:D),"")</f>
        <v>Snacks 1</v>
      </c>
    </row>
    <row r="299" spans="1:9" x14ac:dyDescent="0.35">
      <c r="A299" s="1">
        <v>43372</v>
      </c>
      <c r="B299" t="s">
        <v>135</v>
      </c>
      <c r="C299" t="s">
        <v>152</v>
      </c>
      <c r="D299">
        <v>1</v>
      </c>
      <c r="E299" s="12">
        <v>1.99</v>
      </c>
      <c r="F299" t="s">
        <v>11</v>
      </c>
      <c r="G299" t="str">
        <f>LOOKUP($C299,'AisleList-T'!$A:$A,'AisleList-T'!B:B)</f>
        <v>Kitchen</v>
      </c>
      <c r="H299">
        <f>IF($F299="Food4Less",LOOKUP($C299,'AisleList-T'!$A:$A,'AisleList-T'!C:C),"")</f>
        <v>13</v>
      </c>
      <c r="I299" t="str">
        <f>IF($F299="Food4Less",LOOKUP($C299,'AisleList-T'!$A:$A,'AisleList-T'!D:D),"")</f>
        <v>Laundry/Cleaning</v>
      </c>
    </row>
    <row r="300" spans="1:9" x14ac:dyDescent="0.35">
      <c r="A300" s="1">
        <v>43372</v>
      </c>
      <c r="B300" t="s">
        <v>191</v>
      </c>
      <c r="C300" t="s">
        <v>192</v>
      </c>
      <c r="D300">
        <v>1</v>
      </c>
      <c r="E300" s="12">
        <v>2.99</v>
      </c>
      <c r="F300" t="s">
        <v>11</v>
      </c>
      <c r="G300" t="str">
        <f>LOOKUP($C300,'AisleList-T'!$A:$A,'AisleList-T'!B:B)</f>
        <v>Kitchen</v>
      </c>
      <c r="H300">
        <f>IF($F300="Food4Less",LOOKUP($C300,'AisleList-T'!$A:$A,'AisleList-T'!C:C),"")</f>
        <v>6</v>
      </c>
      <c r="I300" t="str">
        <f>IF($F300="Food4Less",LOOKUP($C300,'AisleList-T'!$A:$A,'AisleList-T'!D:D),"")</f>
        <v>Baking/Breakfast</v>
      </c>
    </row>
    <row r="301" spans="1:9" x14ac:dyDescent="0.35">
      <c r="A301" s="1">
        <v>43372</v>
      </c>
      <c r="B301" t="s">
        <v>179</v>
      </c>
      <c r="C301" t="s">
        <v>180</v>
      </c>
      <c r="D301">
        <v>1</v>
      </c>
      <c r="E301" s="12">
        <v>4.99</v>
      </c>
      <c r="F301" t="s">
        <v>11</v>
      </c>
      <c r="G301" t="str">
        <f>LOOKUP($C301,'AisleList-T'!$A:$A,'AisleList-T'!B:B)</f>
        <v>Breakfast</v>
      </c>
      <c r="H301">
        <f>IF($F301="Food4Less",LOOKUP($C301,'AisleList-T'!$A:$A,'AisleList-T'!C:C),"")</f>
        <v>11</v>
      </c>
      <c r="I301" t="str">
        <f>IF($F301="Food4Less",LOOKUP($C301,'AisleList-T'!$A:$A,'AisleList-T'!D:D),"")</f>
        <v>Snacks 2</v>
      </c>
    </row>
    <row r="302" spans="1:9" x14ac:dyDescent="0.35">
      <c r="A302" s="1">
        <v>43372</v>
      </c>
      <c r="B302" t="s">
        <v>14</v>
      </c>
      <c r="C302" t="s">
        <v>58</v>
      </c>
      <c r="D302">
        <v>1</v>
      </c>
      <c r="E302" s="12">
        <v>1.79</v>
      </c>
      <c r="F302" t="s">
        <v>11</v>
      </c>
      <c r="G302" t="str">
        <f>LOOKUP($C302,'AisleList-T'!$A:$A,'AisleList-T'!B:B)</f>
        <v>Breakfast</v>
      </c>
      <c r="H302">
        <f>IF($F302="Food4Less",LOOKUP($C302,'AisleList-T'!$A:$A,'AisleList-T'!C:C),"")</f>
        <v>2</v>
      </c>
      <c r="I302" t="str">
        <f>IF($F302="Food4Less",LOOKUP($C302,'AisleList-T'!$A:$A,'AisleList-T'!D:D),"")</f>
        <v>Bread/Cereal</v>
      </c>
    </row>
    <row r="303" spans="1:9" x14ac:dyDescent="0.35">
      <c r="A303" s="1">
        <v>43372</v>
      </c>
      <c r="B303" t="s">
        <v>144</v>
      </c>
      <c r="C303" t="s">
        <v>109</v>
      </c>
      <c r="D303">
        <v>1</v>
      </c>
      <c r="E303" s="12">
        <v>1.99</v>
      </c>
      <c r="F303" t="s">
        <v>11</v>
      </c>
      <c r="G303" t="str">
        <f>LOOKUP($C303,'AisleList-T'!$A:$A,'AisleList-T'!B:B)</f>
        <v>Snacks</v>
      </c>
      <c r="H303">
        <f>IF($F303="Food4Less",LOOKUP($C303,'AisleList-T'!$A:$A,'AisleList-T'!C:C),"")</f>
        <v>11</v>
      </c>
      <c r="I303" t="str">
        <f>IF($F303="Food4Less",LOOKUP($C303,'AisleList-T'!$A:$A,'AisleList-T'!D:D),"")</f>
        <v>Snacks 2</v>
      </c>
    </row>
    <row r="304" spans="1:9" x14ac:dyDescent="0.35">
      <c r="A304" s="1">
        <v>43372</v>
      </c>
      <c r="B304" t="s">
        <v>144</v>
      </c>
      <c r="C304" t="s">
        <v>109</v>
      </c>
      <c r="D304">
        <v>1</v>
      </c>
      <c r="E304" s="12">
        <v>1.99</v>
      </c>
      <c r="F304" t="s">
        <v>11</v>
      </c>
      <c r="G304" t="str">
        <f>LOOKUP($C304,'AisleList-T'!$A:$A,'AisleList-T'!B:B)</f>
        <v>Snacks</v>
      </c>
      <c r="H304">
        <f>IF($F304="Food4Less",LOOKUP($C304,'AisleList-T'!$A:$A,'AisleList-T'!C:C),"")</f>
        <v>11</v>
      </c>
      <c r="I304" t="str">
        <f>IF($F304="Food4Less",LOOKUP($C304,'AisleList-T'!$A:$A,'AisleList-T'!D:D),"")</f>
        <v>Snacks 2</v>
      </c>
    </row>
    <row r="305" spans="1:9" x14ac:dyDescent="0.35">
      <c r="A305" s="1">
        <v>43372</v>
      </c>
      <c r="B305" t="s">
        <v>193</v>
      </c>
      <c r="C305" t="s">
        <v>194</v>
      </c>
      <c r="D305">
        <v>1</v>
      </c>
      <c r="E305" s="12">
        <v>1</v>
      </c>
      <c r="F305" t="s">
        <v>11</v>
      </c>
      <c r="G305" t="str">
        <f>LOOKUP($C305,'AisleList-T'!$A:$A,'AisleList-T'!B:B)</f>
        <v>Drinks</v>
      </c>
      <c r="H305">
        <f>IF($F305="Food4Less",LOOKUP($C305,'AisleList-T'!$A:$A,'AisleList-T'!C:C),"")</f>
        <v>11</v>
      </c>
      <c r="I305" t="str">
        <f>IF($F305="Food4Less",LOOKUP($C305,'AisleList-T'!$A:$A,'AisleList-T'!D:D),"")</f>
        <v>Snacks 2</v>
      </c>
    </row>
    <row r="306" spans="1:9" x14ac:dyDescent="0.35">
      <c r="A306" s="1">
        <v>43372</v>
      </c>
      <c r="B306" t="s">
        <v>14</v>
      </c>
      <c r="C306" t="s">
        <v>48</v>
      </c>
      <c r="D306">
        <v>1</v>
      </c>
      <c r="E306" s="12">
        <v>1.59</v>
      </c>
      <c r="F306" t="s">
        <v>11</v>
      </c>
      <c r="G306" t="str">
        <f>LOOKUP($C306,'AisleList-T'!$A:$A,'AisleList-T'!B:B)</f>
        <v>Spices/Sauces</v>
      </c>
      <c r="H306">
        <f>IF($F306="Food4Less",LOOKUP($C306,'AisleList-T'!$A:$A,'AisleList-T'!C:C),"")</f>
        <v>5</v>
      </c>
      <c r="I306" t="str">
        <f>IF($F306="Food4Less",LOOKUP($C306,'AisleList-T'!$A:$A,'AisleList-T'!D:D),"")</f>
        <v>Pasta/Rice</v>
      </c>
    </row>
    <row r="307" spans="1:9" x14ac:dyDescent="0.35">
      <c r="A307" s="1">
        <v>43372</v>
      </c>
      <c r="B307" t="s">
        <v>95</v>
      </c>
      <c r="C307" t="s">
        <v>94</v>
      </c>
      <c r="D307">
        <v>1</v>
      </c>
      <c r="E307" s="12">
        <v>0.97</v>
      </c>
      <c r="F307" t="s">
        <v>11</v>
      </c>
      <c r="G307" t="str">
        <f>LOOKUP($C307,'AisleList-T'!$A:$A,'AisleList-T'!B:B)</f>
        <v>Snacks</v>
      </c>
      <c r="H307">
        <f>IF($F307="Food4Less",LOOKUP($C307,'AisleList-T'!$A:$A,'AisleList-T'!C:C),"")</f>
        <v>11</v>
      </c>
      <c r="I307" t="str">
        <f>IF($F307="Food4Less",LOOKUP($C307,'AisleList-T'!$A:$A,'AisleList-T'!D:D),"")</f>
        <v>Snacks 2</v>
      </c>
    </row>
    <row r="308" spans="1:9" x14ac:dyDescent="0.35">
      <c r="A308" s="1">
        <v>43372</v>
      </c>
      <c r="B308" t="s">
        <v>195</v>
      </c>
      <c r="C308" t="s">
        <v>196</v>
      </c>
      <c r="D308">
        <v>1</v>
      </c>
      <c r="E308" s="12">
        <v>1.99</v>
      </c>
      <c r="F308" t="s">
        <v>11</v>
      </c>
      <c r="G308" t="str">
        <f>LOOKUP($C308,'AisleList-T'!$A:$A,'AisleList-T'!B:B)</f>
        <v>Spices/Sauces</v>
      </c>
      <c r="H308">
        <f>IF($F308="Food4Less",LOOKUP($C308,'AisleList-T'!$A:$A,'AisleList-T'!C:C),"")</f>
        <v>6</v>
      </c>
      <c r="I308" t="str">
        <f>IF($F308="Food4Less",LOOKUP($C308,'AisleList-T'!$A:$A,'AisleList-T'!D:D),"")</f>
        <v>Baking/Breakfast</v>
      </c>
    </row>
    <row r="309" spans="1:9" x14ac:dyDescent="0.35">
      <c r="A309" s="1">
        <v>43372</v>
      </c>
      <c r="B309" t="s">
        <v>195</v>
      </c>
      <c r="C309" t="s">
        <v>197</v>
      </c>
      <c r="D309">
        <v>1</v>
      </c>
      <c r="E309" s="12">
        <v>2.4900000000000002</v>
      </c>
      <c r="F309" t="s">
        <v>11</v>
      </c>
      <c r="G309" t="str">
        <f>LOOKUP($C309,'AisleList-T'!$A:$A,'AisleList-T'!B:B)</f>
        <v>Spices/Sauces</v>
      </c>
      <c r="H309">
        <f>IF($F309="Food4Less",LOOKUP($C309,'AisleList-T'!$A:$A,'AisleList-T'!C:C),"")</f>
        <v>6</v>
      </c>
      <c r="I309" t="str">
        <f>IF($F309="Food4Less",LOOKUP($C309,'AisleList-T'!$A:$A,'AisleList-T'!D:D),"")</f>
        <v>Baking/Breakfast</v>
      </c>
    </row>
    <row r="310" spans="1:9" x14ac:dyDescent="0.35">
      <c r="A310" s="1">
        <v>43372</v>
      </c>
      <c r="B310" t="s">
        <v>95</v>
      </c>
      <c r="C310" t="s">
        <v>96</v>
      </c>
      <c r="D310">
        <v>1</v>
      </c>
      <c r="E310" s="12">
        <v>1.49</v>
      </c>
      <c r="F310" t="s">
        <v>11</v>
      </c>
      <c r="G310" t="str">
        <f>LOOKUP($C310,'AisleList-T'!$A:$A,'AisleList-T'!B:B)</f>
        <v>Condiments</v>
      </c>
      <c r="H310">
        <f>IF($F310="Food4Less",LOOKUP($C310,'AisleList-T'!$A:$A,'AisleList-T'!C:C),"")</f>
        <v>4</v>
      </c>
      <c r="I310" t="str">
        <f>IF($F310="Food4Less",LOOKUP($C310,'AisleList-T'!$A:$A,'AisleList-T'!D:D),"")</f>
        <v>Condiments/Canned Foods</v>
      </c>
    </row>
    <row r="311" spans="1:9" x14ac:dyDescent="0.35">
      <c r="A311" s="1">
        <v>43372</v>
      </c>
      <c r="B311" t="s">
        <v>198</v>
      </c>
      <c r="C311" t="s">
        <v>199</v>
      </c>
      <c r="D311">
        <v>1</v>
      </c>
      <c r="E311" s="12">
        <v>1.35</v>
      </c>
      <c r="F311" t="s">
        <v>11</v>
      </c>
      <c r="G311" t="str">
        <f>LOOKUP($C311,'AisleList-T'!$A:$A,'AisleList-T'!B:B)</f>
        <v>Drinks</v>
      </c>
      <c r="H311">
        <f>IF($F311="Food4Less",LOOKUP($C311,'AisleList-T'!$A:$A,'AisleList-T'!C:C),"")</f>
        <v>15</v>
      </c>
      <c r="I311" t="str">
        <f>IF($F311="Food4Less",LOOKUP($C311,'AisleList-T'!$A:$A,'AisleList-T'!D:D),"")</f>
        <v>Dairy Products</v>
      </c>
    </row>
    <row r="312" spans="1:9" x14ac:dyDescent="0.35">
      <c r="A312" s="1">
        <v>43372</v>
      </c>
      <c r="B312" t="s">
        <v>14</v>
      </c>
      <c r="C312" t="s">
        <v>200</v>
      </c>
      <c r="D312">
        <v>1</v>
      </c>
      <c r="E312" s="12">
        <v>0.79</v>
      </c>
      <c r="F312" t="s">
        <v>11</v>
      </c>
      <c r="G312" t="str">
        <f>LOOKUP($C312,'AisleList-T'!$A:$A,'AisleList-T'!B:B)</f>
        <v>Condiments</v>
      </c>
      <c r="H312">
        <f>IF($F312="Food4Less",LOOKUP($C312,'AisleList-T'!$A:$A,'AisleList-T'!C:C),"")</f>
        <v>4</v>
      </c>
      <c r="I312" t="str">
        <f>IF($F312="Food4Less",LOOKUP($C312,'AisleList-T'!$A:$A,'AisleList-T'!D:D),"")</f>
        <v>Condiments/Canned Foods</v>
      </c>
    </row>
    <row r="313" spans="1:9" x14ac:dyDescent="0.35">
      <c r="A313" s="1">
        <v>43372</v>
      </c>
      <c r="B313" t="s">
        <v>61</v>
      </c>
      <c r="C313" t="s">
        <v>123</v>
      </c>
      <c r="D313">
        <v>1</v>
      </c>
      <c r="E313" s="12">
        <v>4.99</v>
      </c>
      <c r="F313" t="s">
        <v>11</v>
      </c>
      <c r="G313" t="str">
        <f>LOOKUP($C313,'AisleList-T'!$A:$A,'AisleList-T'!B:B)</f>
        <v>Fruits</v>
      </c>
      <c r="H313">
        <f>IF($F313="Food4Less",LOOKUP($C313,'AisleList-T'!$A:$A,'AisleList-T'!C:C),"")</f>
        <v>0</v>
      </c>
      <c r="I313" t="str">
        <f>IF($F313="Food4Less",LOOKUP($C313,'AisleList-T'!$A:$A,'AisleList-T'!D:D),"")</f>
        <v>Vegetables/Fruit</v>
      </c>
    </row>
    <row r="314" spans="1:9" x14ac:dyDescent="0.35">
      <c r="A314" s="1">
        <v>43378</v>
      </c>
      <c r="B314" t="s">
        <v>101</v>
      </c>
      <c r="C314" t="s">
        <v>187</v>
      </c>
      <c r="D314">
        <v>1</v>
      </c>
      <c r="E314" s="12">
        <v>2.99</v>
      </c>
      <c r="F314" t="s">
        <v>11</v>
      </c>
      <c r="G314" t="str">
        <f>LOOKUP($C314,'AisleList-T'!$A:$A,'AisleList-T'!B:B)</f>
        <v>Snacks</v>
      </c>
      <c r="H314">
        <f>IF($F314="Food4Less",LOOKUP($C314,'AisleList-T'!$A:$A,'AisleList-T'!C:C),"")</f>
        <v>7</v>
      </c>
      <c r="I314" t="str">
        <f>IF($F314="Food4Less",LOOKUP($C314,'AisleList-T'!$A:$A,'AisleList-T'!D:D),"")</f>
        <v>Snacks 1</v>
      </c>
    </row>
    <row r="315" spans="1:9" x14ac:dyDescent="0.35">
      <c r="A315" s="1">
        <v>43378</v>
      </c>
      <c r="B315" t="s">
        <v>14</v>
      </c>
      <c r="C315" t="s">
        <v>133</v>
      </c>
      <c r="D315">
        <v>1</v>
      </c>
      <c r="E315" s="12">
        <v>5.99</v>
      </c>
      <c r="F315" t="s">
        <v>11</v>
      </c>
      <c r="G315" t="str">
        <f>LOOKUP($C315,'AisleList-T'!$A:$A,'AisleList-T'!B:B)</f>
        <v>Dairy</v>
      </c>
      <c r="H315">
        <f>IF($F315="Food4Less",LOOKUP($C315,'AisleList-T'!$A:$A,'AisleList-T'!C:C),"")</f>
        <v>1</v>
      </c>
      <c r="I315" t="str">
        <f>IF($F315="Food4Less",LOOKUP($C315,'AisleList-T'!$A:$A,'AisleList-T'!D:D),"")</f>
        <v>Meats/Cheese</v>
      </c>
    </row>
    <row r="316" spans="1:9" x14ac:dyDescent="0.35">
      <c r="A316" s="1">
        <v>43378</v>
      </c>
      <c r="B316" t="s">
        <v>75</v>
      </c>
      <c r="C316" t="s">
        <v>76</v>
      </c>
      <c r="D316">
        <v>1</v>
      </c>
      <c r="E316" s="12">
        <v>5.99</v>
      </c>
      <c r="F316" t="s">
        <v>11</v>
      </c>
      <c r="G316" t="str">
        <f>LOOKUP($C316,'AisleList-T'!$A:$A,'AisleList-T'!B:B)</f>
        <v>Snacks</v>
      </c>
      <c r="H316">
        <f>IF($F316="Food4Less",LOOKUP($C316,'AisleList-T'!$A:$A,'AisleList-T'!C:C),"")</f>
        <v>10</v>
      </c>
      <c r="I316" t="str">
        <f>IF($F316="Food4Less",LOOKUP($C316,'AisleList-T'!$A:$A,'AisleList-T'!D:D),"")</f>
        <v>Candy/Picnic</v>
      </c>
    </row>
    <row r="317" spans="1:9" x14ac:dyDescent="0.35">
      <c r="A317" s="1">
        <v>43378</v>
      </c>
      <c r="B317" t="s">
        <v>14</v>
      </c>
      <c r="C317" t="s">
        <v>201</v>
      </c>
      <c r="D317">
        <v>1</v>
      </c>
      <c r="E317" s="12">
        <v>1.5</v>
      </c>
      <c r="F317" t="s">
        <v>11</v>
      </c>
      <c r="G317" t="str">
        <f>LOOKUP($C317,'AisleList-T'!$A:$A,'AisleList-T'!B:B)</f>
        <v>Dairy</v>
      </c>
      <c r="H317">
        <f>IF($F317="Food4Less",LOOKUP($C317,'AisleList-T'!$A:$A,'AisleList-T'!C:C),"")</f>
        <v>15</v>
      </c>
      <c r="I317" t="str">
        <f>IF($F317="Food4Less",LOOKUP($C317,'AisleList-T'!$A:$A,'AisleList-T'!D:D),"")</f>
        <v>Dairy Products</v>
      </c>
    </row>
    <row r="318" spans="1:9" x14ac:dyDescent="0.35">
      <c r="A318" s="1">
        <v>43378</v>
      </c>
      <c r="B318" t="s">
        <v>202</v>
      </c>
      <c r="C318" t="s">
        <v>203</v>
      </c>
      <c r="D318">
        <v>1</v>
      </c>
      <c r="E318" s="12">
        <v>1</v>
      </c>
      <c r="F318" t="s">
        <v>11</v>
      </c>
      <c r="G318" t="str">
        <f>LOOKUP($C318,'AisleList-T'!$A:$A,'AisleList-T'!B:B)</f>
        <v>Bathroom/Cleaning</v>
      </c>
      <c r="H318">
        <f>IF($F318="Food4Less",LOOKUP($C318,'AisleList-T'!$A:$A,'AisleList-T'!C:C),"")</f>
        <v>12</v>
      </c>
      <c r="I318" t="str">
        <f>IF($F318="Food4Less",LOOKUP($C318,'AisleList-T'!$A:$A,'AisleList-T'!D:D),"")</f>
        <v>Bathroom</v>
      </c>
    </row>
    <row r="319" spans="1:9" x14ac:dyDescent="0.35">
      <c r="A319" s="1">
        <v>43378</v>
      </c>
      <c r="B319" t="s">
        <v>202</v>
      </c>
      <c r="C319" t="s">
        <v>203</v>
      </c>
      <c r="D319">
        <v>1</v>
      </c>
      <c r="E319" s="12">
        <v>1</v>
      </c>
      <c r="F319" t="s">
        <v>11</v>
      </c>
      <c r="G319" t="str">
        <f>LOOKUP($C319,'AisleList-T'!$A:$A,'AisleList-T'!B:B)</f>
        <v>Bathroom/Cleaning</v>
      </c>
      <c r="H319">
        <f>IF($F319="Food4Less",LOOKUP($C319,'AisleList-T'!$A:$A,'AisleList-T'!C:C),"")</f>
        <v>12</v>
      </c>
      <c r="I319" t="str">
        <f>IF($F319="Food4Less",LOOKUP($C319,'AisleList-T'!$A:$A,'AisleList-T'!D:D),"")</f>
        <v>Bathroom</v>
      </c>
    </row>
    <row r="320" spans="1:9" x14ac:dyDescent="0.35">
      <c r="A320" s="1">
        <v>43378</v>
      </c>
      <c r="B320" t="s">
        <v>202</v>
      </c>
      <c r="C320" t="s">
        <v>203</v>
      </c>
      <c r="D320">
        <v>1</v>
      </c>
      <c r="E320" s="12">
        <v>1</v>
      </c>
      <c r="F320" t="s">
        <v>11</v>
      </c>
      <c r="G320" t="str">
        <f>LOOKUP($C320,'AisleList-T'!$A:$A,'AisleList-T'!B:B)</f>
        <v>Bathroom/Cleaning</v>
      </c>
      <c r="H320">
        <f>IF($F320="Food4Less",LOOKUP($C320,'AisleList-T'!$A:$A,'AisleList-T'!C:C),"")</f>
        <v>12</v>
      </c>
      <c r="I320" t="str">
        <f>IF($F320="Food4Less",LOOKUP($C320,'AisleList-T'!$A:$A,'AisleList-T'!D:D),"")</f>
        <v>Bathroom</v>
      </c>
    </row>
    <row r="321" spans="1:9" x14ac:dyDescent="0.35">
      <c r="A321" s="1">
        <v>43378</v>
      </c>
      <c r="B321" t="s">
        <v>202</v>
      </c>
      <c r="C321" t="s">
        <v>203</v>
      </c>
      <c r="D321">
        <v>1</v>
      </c>
      <c r="E321" s="12">
        <v>1</v>
      </c>
      <c r="F321" t="s">
        <v>11</v>
      </c>
      <c r="G321" t="str">
        <f>LOOKUP($C321,'AisleList-T'!$A:$A,'AisleList-T'!B:B)</f>
        <v>Bathroom/Cleaning</v>
      </c>
      <c r="H321">
        <f>IF($F321="Food4Less",LOOKUP($C321,'AisleList-T'!$A:$A,'AisleList-T'!C:C),"")</f>
        <v>12</v>
      </c>
      <c r="I321" t="str">
        <f>IF($F321="Food4Less",LOOKUP($C321,'AisleList-T'!$A:$A,'AisleList-T'!D:D),"")</f>
        <v>Bathroom</v>
      </c>
    </row>
    <row r="322" spans="1:9" x14ac:dyDescent="0.35">
      <c r="A322" s="1">
        <v>43378</v>
      </c>
      <c r="B322" t="s">
        <v>204</v>
      </c>
      <c r="C322" t="s">
        <v>205</v>
      </c>
      <c r="D322">
        <v>1</v>
      </c>
      <c r="E322" s="12">
        <v>1.99</v>
      </c>
      <c r="F322" t="s">
        <v>11</v>
      </c>
      <c r="G322" t="str">
        <f>LOOKUP($C322,'AisleList-T'!$A:$A,'AisleList-T'!B:B)</f>
        <v>Bathroom/Cleaning</v>
      </c>
      <c r="H322">
        <f>IF($F322="Food4Less",LOOKUP($C322,'AisleList-T'!$A:$A,'AisleList-T'!C:C),"")</f>
        <v>12</v>
      </c>
      <c r="I322" t="str">
        <f>IF($F322="Food4Less",LOOKUP($C322,'AisleList-T'!$A:$A,'AisleList-T'!D:D),"")</f>
        <v>Bathroom</v>
      </c>
    </row>
    <row r="323" spans="1:9" x14ac:dyDescent="0.35">
      <c r="A323" s="1">
        <v>43378</v>
      </c>
      <c r="B323" t="s">
        <v>14</v>
      </c>
      <c r="C323" t="s">
        <v>33</v>
      </c>
      <c r="D323">
        <v>1</v>
      </c>
      <c r="E323" s="12">
        <v>2.99</v>
      </c>
      <c r="F323" t="s">
        <v>11</v>
      </c>
      <c r="G323" t="str">
        <f>LOOKUP($C323,'AisleList-T'!$A:$A,'AisleList-T'!B:B)</f>
        <v>Baking</v>
      </c>
      <c r="H323">
        <f>IF($F323="Food4Less",LOOKUP($C323,'AisleList-T'!$A:$A,'AisleList-T'!C:C),"")</f>
        <v>5</v>
      </c>
      <c r="I323" t="str">
        <f>IF($F323="Food4Less",LOOKUP($C323,'AisleList-T'!$A:$A,'AisleList-T'!D:D),"")</f>
        <v>Pasta/Rice</v>
      </c>
    </row>
    <row r="324" spans="1:9" x14ac:dyDescent="0.35">
      <c r="A324" s="1">
        <v>43378</v>
      </c>
      <c r="B324" t="s">
        <v>206</v>
      </c>
      <c r="C324" t="s">
        <v>46</v>
      </c>
      <c r="D324">
        <v>1</v>
      </c>
      <c r="E324" s="12">
        <v>0.99</v>
      </c>
      <c r="F324" t="s">
        <v>11</v>
      </c>
      <c r="G324" t="str">
        <f>LOOKUP($C324,'AisleList-T'!$A:$A,'AisleList-T'!B:B)</f>
        <v>Meats/Proteins</v>
      </c>
      <c r="H324">
        <f>IF($F324="Food4Less",LOOKUP($C324,'AisleList-T'!$A:$A,'AisleList-T'!C:C),"")</f>
        <v>3</v>
      </c>
      <c r="I324" t="str">
        <f>IF($F324="Food4Less",LOOKUP($C324,'AisleList-T'!$A:$A,'AisleList-T'!D:D),"")</f>
        <v>Soups/Juice</v>
      </c>
    </row>
    <row r="325" spans="1:9" x14ac:dyDescent="0.35">
      <c r="A325" s="1">
        <v>43378</v>
      </c>
      <c r="B325" t="s">
        <v>206</v>
      </c>
      <c r="C325" t="s">
        <v>46</v>
      </c>
      <c r="D325">
        <v>1</v>
      </c>
      <c r="E325" s="12">
        <v>0.99</v>
      </c>
      <c r="F325" t="s">
        <v>11</v>
      </c>
      <c r="G325" t="str">
        <f>LOOKUP($C325,'AisleList-T'!$A:$A,'AisleList-T'!B:B)</f>
        <v>Meats/Proteins</v>
      </c>
      <c r="H325">
        <f>IF($F325="Food4Less",LOOKUP($C325,'AisleList-T'!$A:$A,'AisleList-T'!C:C),"")</f>
        <v>3</v>
      </c>
      <c r="I325" t="str">
        <f>IF($F325="Food4Less",LOOKUP($C325,'AisleList-T'!$A:$A,'AisleList-T'!D:D),"")</f>
        <v>Soups/Juice</v>
      </c>
    </row>
    <row r="326" spans="1:9" x14ac:dyDescent="0.35">
      <c r="A326" s="1">
        <v>43378</v>
      </c>
      <c r="B326" t="s">
        <v>206</v>
      </c>
      <c r="C326" t="s">
        <v>46</v>
      </c>
      <c r="D326">
        <v>1</v>
      </c>
      <c r="E326" s="12">
        <v>0.99</v>
      </c>
      <c r="F326" t="s">
        <v>11</v>
      </c>
      <c r="G326" t="str">
        <f>LOOKUP($C326,'AisleList-T'!$A:$A,'AisleList-T'!B:B)</f>
        <v>Meats/Proteins</v>
      </c>
      <c r="H326">
        <f>IF($F326="Food4Less",LOOKUP($C326,'AisleList-T'!$A:$A,'AisleList-T'!C:C),"")</f>
        <v>3</v>
      </c>
      <c r="I326" t="str">
        <f>IF($F326="Food4Less",LOOKUP($C326,'AisleList-T'!$A:$A,'AisleList-T'!D:D),"")</f>
        <v>Soups/Juice</v>
      </c>
    </row>
    <row r="327" spans="1:9" x14ac:dyDescent="0.35">
      <c r="A327" s="1">
        <v>43378</v>
      </c>
      <c r="B327" t="s">
        <v>206</v>
      </c>
      <c r="C327" t="s">
        <v>46</v>
      </c>
      <c r="D327">
        <v>1</v>
      </c>
      <c r="E327" s="12">
        <v>0.99</v>
      </c>
      <c r="F327" t="s">
        <v>11</v>
      </c>
      <c r="G327" t="str">
        <f>LOOKUP($C327,'AisleList-T'!$A:$A,'AisleList-T'!B:B)</f>
        <v>Meats/Proteins</v>
      </c>
      <c r="H327">
        <f>IF($F327="Food4Less",LOOKUP($C327,'AisleList-T'!$A:$A,'AisleList-T'!C:C),"")</f>
        <v>3</v>
      </c>
      <c r="I327" t="str">
        <f>IF($F327="Food4Less",LOOKUP($C327,'AisleList-T'!$A:$A,'AisleList-T'!D:D),"")</f>
        <v>Soups/Juice</v>
      </c>
    </row>
    <row r="328" spans="1:9" x14ac:dyDescent="0.35">
      <c r="A328" s="1">
        <v>43378</v>
      </c>
      <c r="B328" t="s">
        <v>14</v>
      </c>
      <c r="C328" t="s">
        <v>20</v>
      </c>
      <c r="D328">
        <v>1</v>
      </c>
      <c r="E328" s="12">
        <v>3.49</v>
      </c>
      <c r="F328" t="s">
        <v>11</v>
      </c>
      <c r="G328" t="str">
        <f>LOOKUP($C328,'AisleList-T'!$A:$A,'AisleList-T'!B:B)</f>
        <v>Meats/Proteins</v>
      </c>
      <c r="H328" t="str">
        <f>IF($F328="Food4Less",LOOKUP($C328,'AisleList-T'!$A:$A,'AisleList-T'!C:C),"")</f>
        <v>BW</v>
      </c>
      <c r="I328" t="str">
        <f>IF($F328="Food4Less",LOOKUP($C328,'AisleList-T'!$A:$A,'AisleList-T'!D:D),"")</f>
        <v>Deli/Dairy</v>
      </c>
    </row>
    <row r="329" spans="1:9" x14ac:dyDescent="0.35">
      <c r="A329" s="1">
        <v>43378</v>
      </c>
      <c r="B329" t="s">
        <v>14</v>
      </c>
      <c r="C329" t="s">
        <v>207</v>
      </c>
      <c r="D329">
        <v>1</v>
      </c>
      <c r="E329" s="12">
        <v>1.79</v>
      </c>
      <c r="F329" t="s">
        <v>11</v>
      </c>
      <c r="G329" t="str">
        <f>LOOKUP($C329,'AisleList-T'!$A:$A,'AisleList-T'!B:B)</f>
        <v>Spices/Sauces</v>
      </c>
      <c r="H329">
        <f>IF($F329="Food4Less",LOOKUP($C329,'AisleList-T'!$A:$A,'AisleList-T'!C:C),"")</f>
        <v>5</v>
      </c>
      <c r="I329" t="str">
        <f>IF($F329="Food4Less",LOOKUP($C329,'AisleList-T'!$A:$A,'AisleList-T'!D:D),"")</f>
        <v>Pasta/Rice</v>
      </c>
    </row>
    <row r="330" spans="1:9" x14ac:dyDescent="0.35">
      <c r="A330" s="1">
        <v>43378</v>
      </c>
      <c r="B330" t="s">
        <v>208</v>
      </c>
      <c r="C330" t="s">
        <v>187</v>
      </c>
      <c r="D330">
        <v>20</v>
      </c>
      <c r="E330" s="12">
        <v>6.99</v>
      </c>
      <c r="F330" t="s">
        <v>11</v>
      </c>
      <c r="G330" t="str">
        <f>LOOKUP($C330,'AisleList-T'!$A:$A,'AisleList-T'!B:B)</f>
        <v>Snacks</v>
      </c>
      <c r="H330">
        <f>IF($F330="Food4Less",LOOKUP($C330,'AisleList-T'!$A:$A,'AisleList-T'!C:C),"")</f>
        <v>7</v>
      </c>
      <c r="I330" t="str">
        <f>IF($F330="Food4Less",LOOKUP($C330,'AisleList-T'!$A:$A,'AisleList-T'!D:D),"")</f>
        <v>Snacks 1</v>
      </c>
    </row>
    <row r="331" spans="1:9" x14ac:dyDescent="0.35">
      <c r="A331" s="1">
        <v>43378</v>
      </c>
      <c r="B331" t="s">
        <v>14</v>
      </c>
      <c r="C331" t="s">
        <v>20</v>
      </c>
      <c r="D331">
        <v>1</v>
      </c>
      <c r="E331" s="12">
        <v>3.49</v>
      </c>
      <c r="F331" t="s">
        <v>11</v>
      </c>
      <c r="G331" t="str">
        <f>LOOKUP($C331,'AisleList-T'!$A:$A,'AisleList-T'!B:B)</f>
        <v>Meats/Proteins</v>
      </c>
      <c r="H331" t="str">
        <f>IF($F331="Food4Less",LOOKUP($C331,'AisleList-T'!$A:$A,'AisleList-T'!C:C),"")</f>
        <v>BW</v>
      </c>
      <c r="I331" t="str">
        <f>IF($F331="Food4Less",LOOKUP($C331,'AisleList-T'!$A:$A,'AisleList-T'!D:D),"")</f>
        <v>Deli/Dairy</v>
      </c>
    </row>
    <row r="332" spans="1:9" x14ac:dyDescent="0.35">
      <c r="A332" s="1">
        <v>43378</v>
      </c>
      <c r="B332" t="s">
        <v>59</v>
      </c>
      <c r="C332" t="s">
        <v>60</v>
      </c>
      <c r="D332">
        <v>1</v>
      </c>
      <c r="E332" s="12">
        <v>1.99</v>
      </c>
      <c r="F332" t="s">
        <v>11</v>
      </c>
      <c r="G332" t="str">
        <f>LOOKUP($C332,'AisleList-T'!$A:$A,'AisleList-T'!B:B)</f>
        <v>Breakfast</v>
      </c>
      <c r="H332">
        <f>IF($F332="Food4Less",LOOKUP($C332,'AisleList-T'!$A:$A,'AisleList-T'!C:C),"")</f>
        <v>2</v>
      </c>
      <c r="I332" t="str">
        <f>IF($F332="Food4Less",LOOKUP($C332,'AisleList-T'!$A:$A,'AisleList-T'!D:D),"")</f>
        <v>Bread/Cereal</v>
      </c>
    </row>
    <row r="333" spans="1:9" x14ac:dyDescent="0.35">
      <c r="A333" s="1">
        <v>43378</v>
      </c>
      <c r="B333" t="s">
        <v>56</v>
      </c>
      <c r="C333" t="s">
        <v>57</v>
      </c>
      <c r="D333">
        <v>1</v>
      </c>
      <c r="E333" s="12">
        <v>1.99</v>
      </c>
      <c r="F333" t="s">
        <v>11</v>
      </c>
      <c r="G333" t="str">
        <f>LOOKUP($C333,'AisleList-T'!$A:$A,'AisleList-T'!B:B)</f>
        <v>Breads</v>
      </c>
      <c r="H333">
        <f>IF($F333="Food4Less",LOOKUP($C333,'AisleList-T'!$A:$A,'AisleList-T'!C:C),"")</f>
        <v>2</v>
      </c>
      <c r="I333" t="str">
        <f>IF($F333="Food4Less",LOOKUP($C333,'AisleList-T'!$A:$A,'AisleList-T'!D:D),"")</f>
        <v>Bread/Cereal</v>
      </c>
    </row>
    <row r="334" spans="1:9" x14ac:dyDescent="0.35">
      <c r="A334" s="1">
        <v>43378</v>
      </c>
      <c r="B334" t="s">
        <v>61</v>
      </c>
      <c r="C334" t="s">
        <v>99</v>
      </c>
      <c r="D334">
        <v>2</v>
      </c>
      <c r="E334" s="12">
        <v>1.58</v>
      </c>
      <c r="F334" t="s">
        <v>77</v>
      </c>
      <c r="G334" t="str">
        <f>LOOKUP($C334,'AisleList-T'!$A:$A,'AisleList-T'!B:B)</f>
        <v>Fruits</v>
      </c>
      <c r="H334" t="str">
        <f>IF($F334="Food4Less",LOOKUP($C334,'AisleList-T'!$A:$A,'AisleList-T'!C:C),"")</f>
        <v/>
      </c>
      <c r="I334" t="str">
        <f>IF($F334="Food4Less",LOOKUP($C334,'AisleList-T'!$A:$A,'AisleList-T'!D:D),"")</f>
        <v/>
      </c>
    </row>
    <row r="335" spans="1:9" x14ac:dyDescent="0.35">
      <c r="A335" s="1">
        <v>43378</v>
      </c>
      <c r="B335" t="s">
        <v>61</v>
      </c>
      <c r="C335" t="s">
        <v>132</v>
      </c>
      <c r="D335">
        <v>1</v>
      </c>
      <c r="E335" s="12">
        <v>0.18</v>
      </c>
      <c r="F335" t="s">
        <v>77</v>
      </c>
      <c r="G335" t="str">
        <f>LOOKUP($C335,'AisleList-T'!$A:$A,'AisleList-T'!B:B)</f>
        <v>Vegetables</v>
      </c>
      <c r="H335" t="str">
        <f>IF($F335="Food4Less",LOOKUP($C335,'AisleList-T'!$A:$A,'AisleList-T'!C:C),"")</f>
        <v/>
      </c>
      <c r="I335" t="str">
        <f>IF($F335="Food4Less",LOOKUP($C335,'AisleList-T'!$A:$A,'AisleList-T'!D:D),"")</f>
        <v/>
      </c>
    </row>
    <row r="336" spans="1:9" x14ac:dyDescent="0.35">
      <c r="A336" s="1">
        <v>43378</v>
      </c>
      <c r="B336" t="s">
        <v>61</v>
      </c>
      <c r="C336" t="s">
        <v>175</v>
      </c>
      <c r="D336">
        <v>1</v>
      </c>
      <c r="E336" s="12">
        <v>0.99</v>
      </c>
      <c r="F336" t="s">
        <v>77</v>
      </c>
      <c r="G336" t="str">
        <f>LOOKUP($C336,'AisleList-T'!$A:$A,'AisleList-T'!B:B)</f>
        <v>Vegetables</v>
      </c>
      <c r="H336" t="str">
        <f>IF($F336="Food4Less",LOOKUP($C336,'AisleList-T'!$A:$A,'AisleList-T'!C:C),"")</f>
        <v/>
      </c>
      <c r="I336" t="str">
        <f>IF($F336="Food4Less",LOOKUP($C336,'AisleList-T'!$A:$A,'AisleList-T'!D:D),"")</f>
        <v/>
      </c>
    </row>
    <row r="337" spans="1:9" x14ac:dyDescent="0.35">
      <c r="A337" s="1">
        <v>43378</v>
      </c>
      <c r="B337" t="s">
        <v>61</v>
      </c>
      <c r="C337" t="s">
        <v>209</v>
      </c>
      <c r="D337">
        <v>4</v>
      </c>
      <c r="E337" s="12">
        <v>1.66</v>
      </c>
      <c r="F337" t="s">
        <v>77</v>
      </c>
      <c r="G337" t="str">
        <f>LOOKUP($C337,'AisleList-T'!$A:$A,'AisleList-T'!B:B)</f>
        <v>Spices/Sauces</v>
      </c>
      <c r="H337" t="str">
        <f>IF($F337="Food4Less",LOOKUP($C337,'AisleList-T'!$A:$A,'AisleList-T'!C:C),"")</f>
        <v/>
      </c>
      <c r="I337" t="str">
        <f>IF($F337="Food4Less",LOOKUP($C337,'AisleList-T'!$A:$A,'AisleList-T'!D:D),"")</f>
        <v/>
      </c>
    </row>
    <row r="338" spans="1:9" x14ac:dyDescent="0.35">
      <c r="A338" s="1">
        <v>43378</v>
      </c>
      <c r="B338" t="s">
        <v>61</v>
      </c>
      <c r="C338" t="s">
        <v>123</v>
      </c>
      <c r="D338">
        <v>5</v>
      </c>
      <c r="E338" s="12">
        <v>2.52</v>
      </c>
      <c r="F338" t="s">
        <v>77</v>
      </c>
      <c r="G338" t="str">
        <f>LOOKUP($C338,'AisleList-T'!$A:$A,'AisleList-T'!B:B)</f>
        <v>Fruits</v>
      </c>
      <c r="H338" t="str">
        <f>IF($F338="Food4Less",LOOKUP($C338,'AisleList-T'!$A:$A,'AisleList-T'!C:C),"")</f>
        <v/>
      </c>
      <c r="I338" t="str">
        <f>IF($F338="Food4Less",LOOKUP($C338,'AisleList-T'!$A:$A,'AisleList-T'!D:D),"")</f>
        <v/>
      </c>
    </row>
    <row r="339" spans="1:9" x14ac:dyDescent="0.35">
      <c r="A339" s="1">
        <v>43378</v>
      </c>
      <c r="B339" t="s">
        <v>61</v>
      </c>
      <c r="C339" t="s">
        <v>62</v>
      </c>
      <c r="D339">
        <v>4</v>
      </c>
      <c r="E339" s="12">
        <v>2.99</v>
      </c>
      <c r="F339" t="s">
        <v>77</v>
      </c>
      <c r="G339" t="str">
        <f>LOOKUP($C339,'AisleList-T'!$A:$A,'AisleList-T'!B:B)</f>
        <v>Fruits</v>
      </c>
      <c r="H339" t="str">
        <f>IF($F339="Food4Less",LOOKUP($C339,'AisleList-T'!$A:$A,'AisleList-T'!C:C),"")</f>
        <v/>
      </c>
      <c r="I339" t="str">
        <f>IF($F339="Food4Less",LOOKUP($C339,'AisleList-T'!$A:$A,'AisleList-T'!D:D),"")</f>
        <v/>
      </c>
    </row>
    <row r="340" spans="1:9" x14ac:dyDescent="0.35">
      <c r="A340" s="1">
        <v>43378</v>
      </c>
      <c r="B340" t="s">
        <v>61</v>
      </c>
      <c r="C340" t="s">
        <v>98</v>
      </c>
      <c r="D340">
        <v>6</v>
      </c>
      <c r="E340" s="12">
        <v>0.14000000000000001</v>
      </c>
      <c r="F340" t="s">
        <v>77</v>
      </c>
      <c r="G340" t="str">
        <f>LOOKUP($C340,'AisleList-T'!$A:$A,'AisleList-T'!B:B)</f>
        <v>Fruits</v>
      </c>
      <c r="H340" t="str">
        <f>IF($F340="Food4Less",LOOKUP($C340,'AisleList-T'!$A:$A,'AisleList-T'!C:C),"")</f>
        <v/>
      </c>
      <c r="I340" t="str">
        <f>IF($F340="Food4Less",LOOKUP($C340,'AisleList-T'!$A:$A,'AisleList-T'!D:D),"")</f>
        <v/>
      </c>
    </row>
    <row r="341" spans="1:9" x14ac:dyDescent="0.35">
      <c r="A341" s="1">
        <v>43378</v>
      </c>
      <c r="B341" t="s">
        <v>61</v>
      </c>
      <c r="C341" t="s">
        <v>210</v>
      </c>
      <c r="D341">
        <v>5</v>
      </c>
      <c r="E341" s="12">
        <v>1.52</v>
      </c>
      <c r="F341" t="s">
        <v>77</v>
      </c>
      <c r="G341" t="str">
        <f>LOOKUP($C341,'AisleList-T'!$A:$A,'AisleList-T'!B:B)</f>
        <v>Fruits</v>
      </c>
      <c r="H341" t="str">
        <f>IF($F341="Food4Less",LOOKUP($C341,'AisleList-T'!$A:$A,'AisleList-T'!C:C),"")</f>
        <v/>
      </c>
      <c r="I341" t="str">
        <f>IF($F341="Food4Less",LOOKUP($C341,'AisleList-T'!$A:$A,'AisleList-T'!D:D),"")</f>
        <v/>
      </c>
    </row>
    <row r="342" spans="1:9" x14ac:dyDescent="0.35">
      <c r="A342" s="1">
        <v>43378</v>
      </c>
      <c r="B342" t="s">
        <v>211</v>
      </c>
      <c r="C342" t="s">
        <v>212</v>
      </c>
      <c r="D342">
        <v>1</v>
      </c>
      <c r="E342" s="12">
        <v>0.89</v>
      </c>
      <c r="F342" t="s">
        <v>77</v>
      </c>
      <c r="G342" t="str">
        <f>LOOKUP($C342,'AisleList-T'!$A:$A,'AisleList-T'!B:B)</f>
        <v>Spices/Sauces</v>
      </c>
      <c r="H342" t="str">
        <f>IF($F342="Food4Less",LOOKUP($C342,'AisleList-T'!$A:$A,'AisleList-T'!C:C),"")</f>
        <v/>
      </c>
      <c r="I342" t="str">
        <f>IF($F342="Food4Less",LOOKUP($C342,'AisleList-T'!$A:$A,'AisleList-T'!D:D),"")</f>
        <v/>
      </c>
    </row>
    <row r="343" spans="1:9" x14ac:dyDescent="0.35">
      <c r="A343" s="1">
        <v>43384</v>
      </c>
      <c r="B343" t="s">
        <v>39</v>
      </c>
      <c r="C343" t="s">
        <v>80</v>
      </c>
      <c r="D343">
        <v>1</v>
      </c>
      <c r="E343" s="12">
        <v>2.69</v>
      </c>
      <c r="F343" t="s">
        <v>11</v>
      </c>
      <c r="G343" t="str">
        <f>LOOKUP($C343,'AisleList-T'!$A:$A,'AisleList-T'!B:B)</f>
        <v>Breads</v>
      </c>
      <c r="H343">
        <f>IF($F343="Food4Less",LOOKUP($C343,'AisleList-T'!$A:$A,'AisleList-T'!C:C),"")</f>
        <v>6</v>
      </c>
      <c r="I343" t="str">
        <f>IF($F343="Food4Less",LOOKUP($C343,'AisleList-T'!$A:$A,'AisleList-T'!D:D),"")</f>
        <v>Baking/Breakfast</v>
      </c>
    </row>
    <row r="344" spans="1:9" x14ac:dyDescent="0.35">
      <c r="A344" s="1">
        <v>43384</v>
      </c>
      <c r="B344" t="s">
        <v>9</v>
      </c>
      <c r="C344" t="s">
        <v>10</v>
      </c>
      <c r="D344">
        <v>1</v>
      </c>
      <c r="E344" s="12">
        <v>2.99</v>
      </c>
      <c r="F344" t="s">
        <v>11</v>
      </c>
      <c r="G344" t="str">
        <f>LOOKUP($C344,'AisleList-T'!$A:$A,'AisleList-T'!B:B)</f>
        <v>Dairy</v>
      </c>
      <c r="H344">
        <f>IF($F344="Food4Less",LOOKUP($C344,'AisleList-T'!$A:$A,'AisleList-T'!C:C),"")</f>
        <v>15</v>
      </c>
      <c r="I344" t="str">
        <f>IF($F344="Food4Less",LOOKUP($C344,'AisleList-T'!$A:$A,'AisleList-T'!D:D),"")</f>
        <v>Dairy Products</v>
      </c>
    </row>
    <row r="345" spans="1:9" x14ac:dyDescent="0.35">
      <c r="A345" s="1">
        <v>43384</v>
      </c>
      <c r="B345" t="s">
        <v>144</v>
      </c>
      <c r="C345" t="s">
        <v>109</v>
      </c>
      <c r="D345">
        <v>1</v>
      </c>
      <c r="E345" s="12">
        <v>2.4900000000000002</v>
      </c>
      <c r="F345" t="s">
        <v>11</v>
      </c>
      <c r="G345" t="str">
        <f>LOOKUP($C345,'AisleList-T'!$A:$A,'AisleList-T'!B:B)</f>
        <v>Snacks</v>
      </c>
      <c r="H345">
        <f>IF($F345="Food4Less",LOOKUP($C345,'AisleList-T'!$A:$A,'AisleList-T'!C:C),"")</f>
        <v>11</v>
      </c>
      <c r="I345" t="str">
        <f>IF($F345="Food4Less",LOOKUP($C345,'AisleList-T'!$A:$A,'AisleList-T'!D:D),"")</f>
        <v>Snacks 2</v>
      </c>
    </row>
    <row r="346" spans="1:9" x14ac:dyDescent="0.35">
      <c r="A346" s="1">
        <v>43384</v>
      </c>
      <c r="B346" t="s">
        <v>144</v>
      </c>
      <c r="C346" t="s">
        <v>109</v>
      </c>
      <c r="D346">
        <v>1</v>
      </c>
      <c r="E346" s="12">
        <v>2.4900000000000002</v>
      </c>
      <c r="F346" t="s">
        <v>11</v>
      </c>
      <c r="G346" t="str">
        <f>LOOKUP($C346,'AisleList-T'!$A:$A,'AisleList-T'!B:B)</f>
        <v>Snacks</v>
      </c>
      <c r="H346">
        <f>IF($F346="Food4Less",LOOKUP($C346,'AisleList-T'!$A:$A,'AisleList-T'!C:C),"")</f>
        <v>11</v>
      </c>
      <c r="I346" t="str">
        <f>IF($F346="Food4Less",LOOKUP($C346,'AisleList-T'!$A:$A,'AisleList-T'!D:D),"")</f>
        <v>Snacks 2</v>
      </c>
    </row>
    <row r="347" spans="1:9" x14ac:dyDescent="0.35">
      <c r="A347" s="1">
        <v>43384</v>
      </c>
      <c r="B347" t="s">
        <v>9</v>
      </c>
      <c r="C347" t="s">
        <v>10</v>
      </c>
      <c r="D347">
        <v>1</v>
      </c>
      <c r="E347" s="12">
        <v>2.99</v>
      </c>
      <c r="F347" t="s">
        <v>11</v>
      </c>
      <c r="G347" t="str">
        <f>LOOKUP($C347,'AisleList-T'!$A:$A,'AisleList-T'!B:B)</f>
        <v>Dairy</v>
      </c>
      <c r="H347">
        <f>IF($F347="Food4Less",LOOKUP($C347,'AisleList-T'!$A:$A,'AisleList-T'!C:C),"")</f>
        <v>15</v>
      </c>
      <c r="I347" t="str">
        <f>IF($F347="Food4Less",LOOKUP($C347,'AisleList-T'!$A:$A,'AisleList-T'!D:D),"")</f>
        <v>Dairy Products</v>
      </c>
    </row>
    <row r="348" spans="1:9" x14ac:dyDescent="0.35">
      <c r="A348" s="1">
        <v>43384</v>
      </c>
      <c r="B348" t="s">
        <v>213</v>
      </c>
      <c r="C348" t="s">
        <v>214</v>
      </c>
      <c r="D348">
        <v>1</v>
      </c>
      <c r="E348" s="12">
        <v>1.59</v>
      </c>
      <c r="F348" t="s">
        <v>11</v>
      </c>
      <c r="G348" t="str">
        <f>LOOKUP($C348,'AisleList-T'!$A:$A,'AisleList-T'!B:B)</f>
        <v>Spices/Sauces</v>
      </c>
      <c r="H348">
        <f>IF($F348="Food4Less",LOOKUP($C348,'AisleList-T'!$A:$A,'AisleList-T'!C:C),"")</f>
        <v>5</v>
      </c>
      <c r="I348" t="str">
        <f>IF($F348="Food4Less",LOOKUP($C348,'AisleList-T'!$A:$A,'AisleList-T'!D:D),"")</f>
        <v>Pasta/Rice</v>
      </c>
    </row>
    <row r="349" spans="1:9" x14ac:dyDescent="0.35">
      <c r="A349" s="1">
        <v>43384</v>
      </c>
      <c r="B349" t="s">
        <v>139</v>
      </c>
      <c r="C349" t="s">
        <v>194</v>
      </c>
      <c r="D349">
        <v>1</v>
      </c>
      <c r="E349" s="12">
        <v>5.99</v>
      </c>
      <c r="F349" t="s">
        <v>11</v>
      </c>
      <c r="G349" t="str">
        <f>LOOKUP($C349,'AisleList-T'!$A:$A,'AisleList-T'!B:B)</f>
        <v>Drinks</v>
      </c>
      <c r="H349">
        <f>IF($F349="Food4Less",LOOKUP($C349,'AisleList-T'!$A:$A,'AisleList-T'!C:C),"")</f>
        <v>11</v>
      </c>
      <c r="I349" t="str">
        <f>IF($F349="Food4Less",LOOKUP($C349,'AisleList-T'!$A:$A,'AisleList-T'!D:D),"")</f>
        <v>Snacks 2</v>
      </c>
    </row>
    <row r="350" spans="1:9" x14ac:dyDescent="0.35">
      <c r="A350" s="1">
        <v>43384</v>
      </c>
      <c r="B350" t="s">
        <v>215</v>
      </c>
      <c r="C350" t="s">
        <v>216</v>
      </c>
      <c r="D350">
        <v>1</v>
      </c>
      <c r="E350" s="12">
        <v>1</v>
      </c>
      <c r="F350" t="s">
        <v>11</v>
      </c>
      <c r="G350" t="str">
        <f>LOOKUP($C350,'AisleList-T'!$A:$A,'AisleList-T'!B:B)</f>
        <v>Baking</v>
      </c>
      <c r="H350">
        <f>IF($F350="Food4Less",LOOKUP($C350,'AisleList-T'!$A:$A,'AisleList-T'!C:C),"")</f>
        <v>6</v>
      </c>
      <c r="I350" t="str">
        <f>IF($F350="Food4Less",LOOKUP($C350,'AisleList-T'!$A:$A,'AisleList-T'!D:D),"")</f>
        <v>Baking/Breakfast</v>
      </c>
    </row>
    <row r="351" spans="1:9" x14ac:dyDescent="0.35">
      <c r="A351" s="1">
        <v>43384</v>
      </c>
      <c r="B351" t="s">
        <v>215</v>
      </c>
      <c r="C351" t="s">
        <v>216</v>
      </c>
      <c r="D351">
        <v>1</v>
      </c>
      <c r="E351" s="12">
        <v>2</v>
      </c>
      <c r="F351" t="s">
        <v>11</v>
      </c>
      <c r="G351" t="str">
        <f>LOOKUP($C351,'AisleList-T'!$A:$A,'AisleList-T'!B:B)</f>
        <v>Baking</v>
      </c>
      <c r="H351">
        <f>IF($F351="Food4Less",LOOKUP($C351,'AisleList-T'!$A:$A,'AisleList-T'!C:C),"")</f>
        <v>6</v>
      </c>
      <c r="I351" t="str">
        <f>IF($F351="Food4Less",LOOKUP($C351,'AisleList-T'!$A:$A,'AisleList-T'!D:D),"")</f>
        <v>Baking/Breakfast</v>
      </c>
    </row>
    <row r="352" spans="1:9" x14ac:dyDescent="0.35">
      <c r="A352" s="1">
        <v>43384</v>
      </c>
      <c r="B352" t="s">
        <v>14</v>
      </c>
      <c r="C352" t="s">
        <v>26</v>
      </c>
      <c r="D352">
        <v>18</v>
      </c>
      <c r="E352" s="12">
        <v>3.39</v>
      </c>
      <c r="F352" t="s">
        <v>11</v>
      </c>
      <c r="G352" t="str">
        <f>LOOKUP($C352,'AisleList-T'!$A:$A,'AisleList-T'!B:B)</f>
        <v>Meats/Proteins</v>
      </c>
      <c r="H352" t="str">
        <f>IF($F352="Food4Less",LOOKUP($C352,'AisleList-T'!$A:$A,'AisleList-T'!C:C),"")</f>
        <v>BW</v>
      </c>
      <c r="I352" t="str">
        <f>IF($F352="Food4Less",LOOKUP($C352,'AisleList-T'!$A:$A,'AisleList-T'!D:D),"")</f>
        <v>Deli/Dairy</v>
      </c>
    </row>
    <row r="353" spans="1:9" x14ac:dyDescent="0.35">
      <c r="A353" s="1">
        <v>43384</v>
      </c>
      <c r="B353" t="s">
        <v>56</v>
      </c>
      <c r="C353" t="s">
        <v>57</v>
      </c>
      <c r="D353">
        <v>1</v>
      </c>
      <c r="E353" s="12">
        <v>1.99</v>
      </c>
      <c r="F353" t="s">
        <v>11</v>
      </c>
      <c r="G353" t="str">
        <f>LOOKUP($C353,'AisleList-T'!$A:$A,'AisleList-T'!B:B)</f>
        <v>Breads</v>
      </c>
      <c r="H353">
        <f>IF($F353="Food4Less",LOOKUP($C353,'AisleList-T'!$A:$A,'AisleList-T'!C:C),"")</f>
        <v>2</v>
      </c>
      <c r="I353" t="str">
        <f>IF($F353="Food4Less",LOOKUP($C353,'AisleList-T'!$A:$A,'AisleList-T'!D:D),"")</f>
        <v>Bread/Cereal</v>
      </c>
    </row>
    <row r="354" spans="1:9" x14ac:dyDescent="0.35">
      <c r="A354" s="1">
        <v>43384</v>
      </c>
      <c r="B354" t="s">
        <v>188</v>
      </c>
      <c r="C354" t="s">
        <v>189</v>
      </c>
      <c r="D354">
        <v>1</v>
      </c>
      <c r="E354" s="12">
        <v>2.4900000000000002</v>
      </c>
      <c r="F354" t="s">
        <v>11</v>
      </c>
      <c r="G354" t="str">
        <f>LOOKUP($C354,'AisleList-T'!$A:$A,'AisleList-T'!B:B)</f>
        <v>Vegetables</v>
      </c>
      <c r="H354">
        <f>IF($F354="Food4Less",LOOKUP($C354,'AisleList-T'!$A:$A,'AisleList-T'!C:C),"")</f>
        <v>0</v>
      </c>
      <c r="I354" t="str">
        <f>IF($F354="Food4Less",LOOKUP($C354,'AisleList-T'!$A:$A,'AisleList-T'!D:D),"")</f>
        <v>Vegetables/Fruit</v>
      </c>
    </row>
    <row r="355" spans="1:9" x14ac:dyDescent="0.35">
      <c r="A355" s="1">
        <v>43384</v>
      </c>
      <c r="B355" t="s">
        <v>217</v>
      </c>
      <c r="C355" t="s">
        <v>152</v>
      </c>
      <c r="D355">
        <v>1</v>
      </c>
      <c r="E355" s="12">
        <v>5.79</v>
      </c>
      <c r="F355" t="s">
        <v>11</v>
      </c>
      <c r="G355" t="str">
        <f>LOOKUP($C355,'AisleList-T'!$A:$A,'AisleList-T'!B:B)</f>
        <v>Kitchen</v>
      </c>
      <c r="H355">
        <f>IF($F355="Food4Less",LOOKUP($C355,'AisleList-T'!$A:$A,'AisleList-T'!C:C),"")</f>
        <v>13</v>
      </c>
      <c r="I355" t="str">
        <f>IF($F355="Food4Less",LOOKUP($C355,'AisleList-T'!$A:$A,'AisleList-T'!D:D),"")</f>
        <v>Laundry/Cleaning</v>
      </c>
    </row>
    <row r="356" spans="1:9" x14ac:dyDescent="0.35">
      <c r="A356" s="1">
        <v>43384</v>
      </c>
      <c r="B356" t="s">
        <v>218</v>
      </c>
      <c r="C356" t="s">
        <v>219</v>
      </c>
      <c r="D356">
        <v>1</v>
      </c>
      <c r="E356" s="12">
        <v>2.5</v>
      </c>
      <c r="F356" t="s">
        <v>11</v>
      </c>
      <c r="G356" t="str">
        <f>LOOKUP($C356,'AisleList-T'!$A:$A,'AisleList-T'!B:B)</f>
        <v>Fruits</v>
      </c>
      <c r="H356">
        <f>IF($F356="Food4Less",LOOKUP($C356,'AisleList-T'!$A:$A,'AisleList-T'!C:C),"")</f>
        <v>0</v>
      </c>
      <c r="I356" t="str">
        <f>IF($F356="Food4Less",LOOKUP($C356,'AisleList-T'!$A:$A,'AisleList-T'!D:D),"")</f>
        <v>Vegetables/Fruit</v>
      </c>
    </row>
    <row r="357" spans="1:9" x14ac:dyDescent="0.35">
      <c r="A357" s="1">
        <v>43384</v>
      </c>
      <c r="B357" t="s">
        <v>16</v>
      </c>
      <c r="C357" t="s">
        <v>17</v>
      </c>
      <c r="D357">
        <v>1</v>
      </c>
      <c r="E357" s="12">
        <v>4.99</v>
      </c>
      <c r="F357" t="s">
        <v>11</v>
      </c>
      <c r="G357" t="str">
        <f>LOOKUP($C357,'AisleList-T'!$A:$A,'AisleList-T'!B:B)</f>
        <v>Snacks</v>
      </c>
      <c r="H357">
        <f>IF($F357="Food4Less",LOOKUP($C357,'AisleList-T'!$A:$A,'AisleList-T'!C:C),"")</f>
        <v>7</v>
      </c>
      <c r="I357" t="str">
        <f>IF($F357="Food4Less",LOOKUP($C357,'AisleList-T'!$A:$A,'AisleList-T'!D:D),"")</f>
        <v>Snacks 1</v>
      </c>
    </row>
    <row r="358" spans="1:9" x14ac:dyDescent="0.35">
      <c r="A358" s="1">
        <v>43384</v>
      </c>
      <c r="B358" t="s">
        <v>14</v>
      </c>
      <c r="C358" t="s">
        <v>220</v>
      </c>
      <c r="D358">
        <v>1</v>
      </c>
      <c r="E358" s="12">
        <v>2</v>
      </c>
      <c r="F358" t="s">
        <v>11</v>
      </c>
      <c r="G358" t="str">
        <f>LOOKUP($C358,'AisleList-T'!$A:$A,'AisleList-T'!B:B)</f>
        <v>Snacks</v>
      </c>
      <c r="H358">
        <f>IF($F358="Food4Less",LOOKUP($C358,'AisleList-T'!$A:$A,'AisleList-T'!C:C),"")</f>
        <v>11</v>
      </c>
      <c r="I358" t="str">
        <f>IF($F358="Food4Less",LOOKUP($C358,'AisleList-T'!$A:$A,'AisleList-T'!D:D),"")</f>
        <v>Snacks 2</v>
      </c>
    </row>
    <row r="359" spans="1:9" x14ac:dyDescent="0.35">
      <c r="A359" s="1">
        <v>43384</v>
      </c>
      <c r="B359" t="s">
        <v>221</v>
      </c>
      <c r="C359" t="s">
        <v>79</v>
      </c>
      <c r="D359">
        <v>1</v>
      </c>
      <c r="E359" s="12">
        <v>3.99</v>
      </c>
      <c r="F359" t="s">
        <v>11</v>
      </c>
      <c r="G359" t="str">
        <f>LOOKUP($C359,'AisleList-T'!$A:$A,'AisleList-T'!B:B)</f>
        <v>Sides</v>
      </c>
      <c r="H359">
        <f>IF($F359="Food4Less",LOOKUP($C359,'AisleList-T'!$A:$A,'AisleList-T'!C:C),"")</f>
        <v>5</v>
      </c>
      <c r="I359" t="str">
        <f>IF($F359="Food4Less",LOOKUP($C359,'AisleList-T'!$A:$A,'AisleList-T'!D:D),"")</f>
        <v>Pasta/Rice</v>
      </c>
    </row>
    <row r="360" spans="1:9" x14ac:dyDescent="0.35">
      <c r="A360" s="1">
        <v>43384</v>
      </c>
      <c r="B360" t="s">
        <v>14</v>
      </c>
      <c r="C360" t="s">
        <v>220</v>
      </c>
      <c r="D360">
        <v>1</v>
      </c>
      <c r="E360" s="12">
        <v>2</v>
      </c>
      <c r="F360" t="s">
        <v>11</v>
      </c>
      <c r="G360" t="str">
        <f>LOOKUP($C360,'AisleList-T'!$A:$A,'AisleList-T'!B:B)</f>
        <v>Snacks</v>
      </c>
      <c r="H360">
        <f>IF($F360="Food4Less",LOOKUP($C360,'AisleList-T'!$A:$A,'AisleList-T'!C:C),"")</f>
        <v>11</v>
      </c>
      <c r="I360" t="str">
        <f>IF($F360="Food4Less",LOOKUP($C360,'AisleList-T'!$A:$A,'AisleList-T'!D:D),"")</f>
        <v>Snacks 2</v>
      </c>
    </row>
    <row r="361" spans="1:9" x14ac:dyDescent="0.35">
      <c r="A361" s="1">
        <v>43384</v>
      </c>
      <c r="B361" t="s">
        <v>16</v>
      </c>
      <c r="C361" t="s">
        <v>17</v>
      </c>
      <c r="D361">
        <v>1</v>
      </c>
      <c r="E361" s="12">
        <v>4.99</v>
      </c>
      <c r="F361" t="s">
        <v>11</v>
      </c>
      <c r="G361" t="str">
        <f>LOOKUP($C361,'AisleList-T'!$A:$A,'AisleList-T'!B:B)</f>
        <v>Snacks</v>
      </c>
      <c r="H361">
        <f>IF($F361="Food4Less",LOOKUP($C361,'AisleList-T'!$A:$A,'AisleList-T'!C:C),"")</f>
        <v>7</v>
      </c>
      <c r="I361" t="str">
        <f>IF($F361="Food4Less",LOOKUP($C361,'AisleList-T'!$A:$A,'AisleList-T'!D:D),"")</f>
        <v>Snacks 1</v>
      </c>
    </row>
    <row r="362" spans="1:9" x14ac:dyDescent="0.35">
      <c r="A362" s="1">
        <v>43384</v>
      </c>
      <c r="B362" t="s">
        <v>14</v>
      </c>
      <c r="C362" t="s">
        <v>20</v>
      </c>
      <c r="D362">
        <v>1</v>
      </c>
      <c r="E362" s="12">
        <v>3.49</v>
      </c>
      <c r="F362" t="s">
        <v>11</v>
      </c>
      <c r="G362" t="str">
        <f>LOOKUP($C362,'AisleList-T'!$A:$A,'AisleList-T'!B:B)</f>
        <v>Meats/Proteins</v>
      </c>
      <c r="H362" t="str">
        <f>IF($F362="Food4Less",LOOKUP($C362,'AisleList-T'!$A:$A,'AisleList-T'!C:C),"")</f>
        <v>BW</v>
      </c>
      <c r="I362" t="str">
        <f>IF($F362="Food4Less",LOOKUP($C362,'AisleList-T'!$A:$A,'AisleList-T'!D:D),"")</f>
        <v>Deli/Dairy</v>
      </c>
    </row>
    <row r="363" spans="1:9" x14ac:dyDescent="0.35">
      <c r="A363" s="1">
        <v>43384</v>
      </c>
      <c r="B363" t="s">
        <v>222</v>
      </c>
      <c r="C363" t="s">
        <v>223</v>
      </c>
      <c r="D363">
        <v>1</v>
      </c>
      <c r="E363" s="12">
        <v>2.29</v>
      </c>
      <c r="F363" t="s">
        <v>11</v>
      </c>
      <c r="G363" t="str">
        <f>LOOKUP($C363,'AisleList-T'!$A:$A,'AisleList-T'!B:B)</f>
        <v>Snacks</v>
      </c>
      <c r="H363">
        <f>IF($F363="Food4Less",LOOKUP($C363,'AisleList-T'!$A:$A,'AisleList-T'!C:C),"")</f>
        <v>2</v>
      </c>
      <c r="I363" t="str">
        <f>IF($F363="Food4Less",LOOKUP($C363,'AisleList-T'!$A:$A,'AisleList-T'!D:D),"")</f>
        <v>Bread/Cereal</v>
      </c>
    </row>
    <row r="364" spans="1:9" x14ac:dyDescent="0.35">
      <c r="A364" s="1">
        <v>43386</v>
      </c>
      <c r="B364" t="s">
        <v>14</v>
      </c>
      <c r="C364" t="s">
        <v>27</v>
      </c>
      <c r="D364">
        <v>1</v>
      </c>
      <c r="E364" s="12">
        <v>6.99</v>
      </c>
      <c r="F364" t="s">
        <v>11</v>
      </c>
      <c r="G364" t="str">
        <f>LOOKUP($C364,'AisleList-T'!$A:$A,'AisleList-T'!B:B)</f>
        <v>Meats/Proteins</v>
      </c>
      <c r="H364" t="str">
        <f>IF($F364="Food4Less",LOOKUP($C364,'AisleList-T'!$A:$A,'AisleList-T'!C:C),"")</f>
        <v>BW</v>
      </c>
      <c r="I364" t="str">
        <f>IF($F364="Food4Less",LOOKUP($C364,'AisleList-T'!$A:$A,'AisleList-T'!D:D),"")</f>
        <v>Deli/Dairy</v>
      </c>
    </row>
    <row r="365" spans="1:9" x14ac:dyDescent="0.35">
      <c r="A365" s="1">
        <v>43386</v>
      </c>
      <c r="B365" t="s">
        <v>61</v>
      </c>
      <c r="C365" t="s">
        <v>132</v>
      </c>
      <c r="D365">
        <v>1</v>
      </c>
      <c r="E365" s="12">
        <v>0.54</v>
      </c>
      <c r="F365" t="s">
        <v>11</v>
      </c>
      <c r="G365" t="str">
        <f>LOOKUP($C365,'AisleList-T'!$A:$A,'AisleList-T'!B:B)</f>
        <v>Vegetables</v>
      </c>
      <c r="H365">
        <f>IF($F365="Food4Less",LOOKUP($C365,'AisleList-T'!$A:$A,'AisleList-T'!C:C),"")</f>
        <v>0</v>
      </c>
      <c r="I365" t="str">
        <f>IF($F365="Food4Less",LOOKUP($C365,'AisleList-T'!$A:$A,'AisleList-T'!D:D),"")</f>
        <v>Vegetables/Fruit</v>
      </c>
    </row>
    <row r="366" spans="1:9" x14ac:dyDescent="0.35">
      <c r="A366" s="1">
        <v>43386</v>
      </c>
      <c r="B366" t="s">
        <v>95</v>
      </c>
      <c r="C366" t="s">
        <v>96</v>
      </c>
      <c r="D366">
        <v>1</v>
      </c>
      <c r="E366" s="12">
        <v>1.49</v>
      </c>
      <c r="F366" t="s">
        <v>11</v>
      </c>
      <c r="G366" t="str">
        <f>LOOKUP($C366,'AisleList-T'!$A:$A,'AisleList-T'!B:B)</f>
        <v>Condiments</v>
      </c>
      <c r="H366">
        <f>IF($F366="Food4Less",LOOKUP($C366,'AisleList-T'!$A:$A,'AisleList-T'!C:C),"")</f>
        <v>4</v>
      </c>
      <c r="I366" t="str">
        <f>IF($F366="Food4Less",LOOKUP($C366,'AisleList-T'!$A:$A,'AisleList-T'!D:D),"")</f>
        <v>Condiments/Canned Foods</v>
      </c>
    </row>
    <row r="367" spans="1:9" x14ac:dyDescent="0.35">
      <c r="A367" s="1">
        <v>43386</v>
      </c>
      <c r="B367" t="s">
        <v>115</v>
      </c>
      <c r="C367" t="s">
        <v>116</v>
      </c>
      <c r="D367">
        <v>1</v>
      </c>
      <c r="E367" s="12">
        <v>2.99</v>
      </c>
      <c r="F367" t="s">
        <v>11</v>
      </c>
      <c r="G367" t="str">
        <f>LOOKUP($C367,'AisleList-T'!$A:$A,'AisleList-T'!B:B)</f>
        <v>Snacks</v>
      </c>
      <c r="H367">
        <f>IF($F367="Food4Less",LOOKUP($C367,'AisleList-T'!$A:$A,'AisleList-T'!C:C),"")</f>
        <v>7</v>
      </c>
      <c r="I367" t="str">
        <f>IF($F367="Food4Less",LOOKUP($C367,'AisleList-T'!$A:$A,'AisleList-T'!D:D),"")</f>
        <v>Snacks 1</v>
      </c>
    </row>
    <row r="368" spans="1:9" x14ac:dyDescent="0.35">
      <c r="A368" s="1">
        <v>43386</v>
      </c>
      <c r="B368" t="s">
        <v>51</v>
      </c>
      <c r="C368" t="s">
        <v>162</v>
      </c>
      <c r="D368">
        <v>1</v>
      </c>
      <c r="E368" s="12">
        <v>4.49</v>
      </c>
      <c r="F368" t="s">
        <v>11</v>
      </c>
      <c r="G368" t="str">
        <f>LOOKUP($C368,'AisleList-T'!$A:$A,'AisleList-T'!B:B)</f>
        <v>Condiments</v>
      </c>
      <c r="H368">
        <f>IF($F368="Food4Less",LOOKUP($C368,'AisleList-T'!$A:$A,'AisleList-T'!C:C),"")</f>
        <v>4</v>
      </c>
      <c r="I368" t="str">
        <f>IF($F368="Food4Less",LOOKUP($C368,'AisleList-T'!$A:$A,'AisleList-T'!D:D),"")</f>
        <v>Condiments/Canned Foods</v>
      </c>
    </row>
    <row r="369" spans="1:9" x14ac:dyDescent="0.35">
      <c r="A369" s="1">
        <v>43386</v>
      </c>
      <c r="B369" t="s">
        <v>14</v>
      </c>
      <c r="C369" t="s">
        <v>224</v>
      </c>
      <c r="D369">
        <v>1</v>
      </c>
      <c r="E369" s="12">
        <v>0.49</v>
      </c>
      <c r="F369" t="s">
        <v>11</v>
      </c>
      <c r="G369" t="str">
        <f>LOOKUP($C369,'AisleList-T'!$A:$A,'AisleList-T'!B:B)</f>
        <v>Kitchen</v>
      </c>
      <c r="H369">
        <f>IF($F369="Food4Less",LOOKUP($C369,'AisleList-T'!$A:$A,'AisleList-T'!C:C),"")</f>
        <v>10</v>
      </c>
      <c r="I369" t="str">
        <f>IF($F369="Food4Less",LOOKUP($C369,'AisleList-T'!$A:$A,'AisleList-T'!D:D),"")</f>
        <v>Candy/Picnic</v>
      </c>
    </row>
    <row r="370" spans="1:9" x14ac:dyDescent="0.35">
      <c r="A370" s="1">
        <v>43386</v>
      </c>
      <c r="B370" t="s">
        <v>61</v>
      </c>
      <c r="C370" t="s">
        <v>62</v>
      </c>
      <c r="D370">
        <v>1</v>
      </c>
      <c r="E370" s="12">
        <v>1.18</v>
      </c>
      <c r="F370" t="s">
        <v>11</v>
      </c>
      <c r="G370" t="str">
        <f>LOOKUP($C370,'AisleList-T'!$A:$A,'AisleList-T'!B:B)</f>
        <v>Fruits</v>
      </c>
      <c r="H370">
        <f>IF($F370="Food4Less",LOOKUP($C370,'AisleList-T'!$A:$A,'AisleList-T'!C:C),"")</f>
        <v>0</v>
      </c>
      <c r="I370" t="str">
        <f>IF($F370="Food4Less",LOOKUP($C370,'AisleList-T'!$A:$A,'AisleList-T'!D:D),"")</f>
        <v>Vegetables/Fruit</v>
      </c>
    </row>
    <row r="371" spans="1:9" x14ac:dyDescent="0.35">
      <c r="A371" s="1">
        <v>43396</v>
      </c>
      <c r="B371" t="s">
        <v>208</v>
      </c>
      <c r="C371" t="s">
        <v>187</v>
      </c>
      <c r="D371">
        <v>20</v>
      </c>
      <c r="E371" s="12">
        <v>6.49</v>
      </c>
      <c r="F371" t="s">
        <v>11</v>
      </c>
      <c r="G371" t="str">
        <f>LOOKUP($C371,'AisleList-T'!$A:$A,'AisleList-T'!B:B)</f>
        <v>Snacks</v>
      </c>
      <c r="H371">
        <f>IF($F371="Food4Less",LOOKUP($C371,'AisleList-T'!$A:$A,'AisleList-T'!C:C),"")</f>
        <v>7</v>
      </c>
      <c r="I371" t="str">
        <f>IF($F371="Food4Less",LOOKUP($C371,'AisleList-T'!$A:$A,'AisleList-T'!D:D),"")</f>
        <v>Snacks 1</v>
      </c>
    </row>
    <row r="372" spans="1:9" x14ac:dyDescent="0.35">
      <c r="A372" s="1">
        <v>43396</v>
      </c>
      <c r="B372" t="s">
        <v>14</v>
      </c>
      <c r="C372" t="s">
        <v>58</v>
      </c>
      <c r="D372">
        <v>1</v>
      </c>
      <c r="E372" s="12">
        <v>1.79</v>
      </c>
      <c r="F372" t="s">
        <v>11</v>
      </c>
      <c r="G372" t="str">
        <f>LOOKUP($C372,'AisleList-T'!$A:$A,'AisleList-T'!B:B)</f>
        <v>Breakfast</v>
      </c>
      <c r="H372">
        <f>IF($F372="Food4Less",LOOKUP($C372,'AisleList-T'!$A:$A,'AisleList-T'!C:C),"")</f>
        <v>2</v>
      </c>
      <c r="I372" t="str">
        <f>IF($F372="Food4Less",LOOKUP($C372,'AisleList-T'!$A:$A,'AisleList-T'!D:D),"")</f>
        <v>Bread/Cereal</v>
      </c>
    </row>
    <row r="373" spans="1:9" x14ac:dyDescent="0.35">
      <c r="A373" s="1">
        <v>43396</v>
      </c>
      <c r="B373" t="s">
        <v>59</v>
      </c>
      <c r="C373" t="s">
        <v>60</v>
      </c>
      <c r="D373">
        <v>1</v>
      </c>
      <c r="E373" s="12">
        <v>2.99</v>
      </c>
      <c r="F373" t="s">
        <v>11</v>
      </c>
      <c r="G373" t="str">
        <f>LOOKUP($C373,'AisleList-T'!$A:$A,'AisleList-T'!B:B)</f>
        <v>Breakfast</v>
      </c>
      <c r="H373">
        <f>IF($F373="Food4Less",LOOKUP($C373,'AisleList-T'!$A:$A,'AisleList-T'!C:C),"")</f>
        <v>2</v>
      </c>
      <c r="I373" t="str">
        <f>IF($F373="Food4Less",LOOKUP($C373,'AisleList-T'!$A:$A,'AisleList-T'!D:D),"")</f>
        <v>Bread/Cereal</v>
      </c>
    </row>
    <row r="374" spans="1:9" x14ac:dyDescent="0.35">
      <c r="A374" s="1">
        <v>43396</v>
      </c>
      <c r="B374" t="s">
        <v>14</v>
      </c>
      <c r="C374" t="s">
        <v>53</v>
      </c>
      <c r="D374">
        <v>1</v>
      </c>
      <c r="E374" s="12">
        <v>1.67</v>
      </c>
      <c r="F374" t="s">
        <v>11</v>
      </c>
      <c r="G374" t="str">
        <f>LOOKUP($C374,'AisleList-T'!$A:$A,'AisleList-T'!B:B)</f>
        <v>Baking</v>
      </c>
      <c r="H374">
        <f>IF($F374="Food4Less",LOOKUP($C374,'AisleList-T'!$A:$A,'AisleList-T'!C:C),"")</f>
        <v>6</v>
      </c>
      <c r="I374" t="str">
        <f>IF($F374="Food4Less",LOOKUP($C374,'AisleList-T'!$A:$A,'AisleList-T'!D:D),"")</f>
        <v>Baking/Breakfast</v>
      </c>
    </row>
    <row r="375" spans="1:9" x14ac:dyDescent="0.35">
      <c r="A375" s="1">
        <v>43396</v>
      </c>
      <c r="B375" t="s">
        <v>177</v>
      </c>
      <c r="C375" t="s">
        <v>178</v>
      </c>
      <c r="D375">
        <v>1</v>
      </c>
      <c r="E375" s="12">
        <v>1.25</v>
      </c>
      <c r="F375" t="s">
        <v>11</v>
      </c>
      <c r="G375" t="str">
        <f>LOOKUP($C375,'AisleList-T'!$A:$A,'AisleList-T'!B:B)</f>
        <v>Meals</v>
      </c>
      <c r="H375">
        <f>IF($F375="Food4Less",LOOKUP($C375,'AisleList-T'!$A:$A,'AisleList-T'!C:C),"")</f>
        <v>3</v>
      </c>
      <c r="I375" t="str">
        <f>IF($F375="Food4Less",LOOKUP($C375,'AisleList-T'!$A:$A,'AisleList-T'!D:D),"")</f>
        <v>Soups/Juice</v>
      </c>
    </row>
    <row r="376" spans="1:9" x14ac:dyDescent="0.35">
      <c r="A376" s="1">
        <v>43396</v>
      </c>
      <c r="B376" t="s">
        <v>177</v>
      </c>
      <c r="C376" t="s">
        <v>178</v>
      </c>
      <c r="D376">
        <v>1</v>
      </c>
      <c r="E376" s="12">
        <v>1.25</v>
      </c>
      <c r="F376" t="s">
        <v>11</v>
      </c>
      <c r="G376" t="str">
        <f>LOOKUP($C376,'AisleList-T'!$A:$A,'AisleList-T'!B:B)</f>
        <v>Meals</v>
      </c>
      <c r="H376">
        <f>IF($F376="Food4Less",LOOKUP($C376,'AisleList-T'!$A:$A,'AisleList-T'!C:C),"")</f>
        <v>3</v>
      </c>
      <c r="I376" t="str">
        <f>IF($F376="Food4Less",LOOKUP($C376,'AisleList-T'!$A:$A,'AisleList-T'!D:D),"")</f>
        <v>Soups/Juice</v>
      </c>
    </row>
    <row r="377" spans="1:9" x14ac:dyDescent="0.35">
      <c r="A377" s="1">
        <v>43396</v>
      </c>
      <c r="B377" t="s">
        <v>14</v>
      </c>
      <c r="C377" t="s">
        <v>172</v>
      </c>
      <c r="D377">
        <v>1</v>
      </c>
      <c r="E377" s="12">
        <v>1.67</v>
      </c>
      <c r="F377" t="s">
        <v>11</v>
      </c>
      <c r="G377" t="str">
        <f>LOOKUP($C377,'AisleList-T'!$A:$A,'AisleList-T'!B:B)</f>
        <v>Condiments</v>
      </c>
      <c r="H377">
        <f>IF($F377="Food4Less",LOOKUP($C377,'AisleList-T'!$A:$A,'AisleList-T'!C:C),"")</f>
        <v>6</v>
      </c>
      <c r="I377" t="str">
        <f>IF($F377="Food4Less",LOOKUP($C377,'AisleList-T'!$A:$A,'AisleList-T'!D:D),"")</f>
        <v>Baking/Breakfast</v>
      </c>
    </row>
    <row r="378" spans="1:9" x14ac:dyDescent="0.35">
      <c r="A378" s="1">
        <v>43396</v>
      </c>
      <c r="B378" t="s">
        <v>56</v>
      </c>
      <c r="C378" t="s">
        <v>57</v>
      </c>
      <c r="D378">
        <v>1</v>
      </c>
      <c r="E378" s="12">
        <v>1.99</v>
      </c>
      <c r="F378" t="s">
        <v>11</v>
      </c>
      <c r="G378" t="str">
        <f>LOOKUP($C378,'AisleList-T'!$A:$A,'AisleList-T'!B:B)</f>
        <v>Breads</v>
      </c>
      <c r="H378">
        <f>IF($F378="Food4Less",LOOKUP($C378,'AisleList-T'!$A:$A,'AisleList-T'!C:C),"")</f>
        <v>2</v>
      </c>
      <c r="I378" t="str">
        <f>IF($F378="Food4Less",LOOKUP($C378,'AisleList-T'!$A:$A,'AisleList-T'!D:D),"")</f>
        <v>Bread/Cereal</v>
      </c>
    </row>
    <row r="379" spans="1:9" x14ac:dyDescent="0.35">
      <c r="A379" s="1">
        <v>43396</v>
      </c>
      <c r="B379" t="s">
        <v>188</v>
      </c>
      <c r="C379" t="s">
        <v>189</v>
      </c>
      <c r="D379">
        <v>1</v>
      </c>
      <c r="E379" s="12">
        <v>1.99</v>
      </c>
      <c r="F379" t="s">
        <v>11</v>
      </c>
      <c r="G379" t="str">
        <f>LOOKUP($C379,'AisleList-T'!$A:$A,'AisleList-T'!B:B)</f>
        <v>Vegetables</v>
      </c>
      <c r="H379">
        <f>IF($F379="Food4Less",LOOKUP($C379,'AisleList-T'!$A:$A,'AisleList-T'!C:C),"")</f>
        <v>0</v>
      </c>
      <c r="I379" t="str">
        <f>IF($F379="Food4Less",LOOKUP($C379,'AisleList-T'!$A:$A,'AisleList-T'!D:D),"")</f>
        <v>Vegetables/Fruit</v>
      </c>
    </row>
    <row r="380" spans="1:9" x14ac:dyDescent="0.35">
      <c r="A380" s="1">
        <v>43396</v>
      </c>
      <c r="B380" t="s">
        <v>61</v>
      </c>
      <c r="C380" t="s">
        <v>149</v>
      </c>
      <c r="D380">
        <v>1</v>
      </c>
      <c r="E380" s="12">
        <v>2.99</v>
      </c>
      <c r="F380" t="s">
        <v>11</v>
      </c>
      <c r="G380" t="str">
        <f>LOOKUP($C380,'AisleList-T'!$A:$A,'AisleList-T'!B:B)</f>
        <v>Vegetables</v>
      </c>
      <c r="H380">
        <f>IF($F380="Food4Less",LOOKUP($C380,'AisleList-T'!$A:$A,'AisleList-T'!C:C),"")</f>
        <v>0</v>
      </c>
      <c r="I380" t="str">
        <f>IF($F380="Food4Less",LOOKUP($C380,'AisleList-T'!$A:$A,'AisleList-T'!D:D),"")</f>
        <v>Vegetables/Fruit</v>
      </c>
    </row>
    <row r="381" spans="1:9" x14ac:dyDescent="0.35">
      <c r="A381" s="1">
        <v>43396</v>
      </c>
      <c r="B381" t="s">
        <v>61</v>
      </c>
      <c r="C381" t="s">
        <v>62</v>
      </c>
      <c r="D381">
        <v>1</v>
      </c>
      <c r="E381" s="12">
        <v>1.98</v>
      </c>
      <c r="F381" t="s">
        <v>11</v>
      </c>
      <c r="G381" t="str">
        <f>LOOKUP($C381,'AisleList-T'!$A:$A,'AisleList-T'!B:B)</f>
        <v>Fruits</v>
      </c>
      <c r="H381">
        <f>IF($F381="Food4Less",LOOKUP($C381,'AisleList-T'!$A:$A,'AisleList-T'!C:C),"")</f>
        <v>0</v>
      </c>
      <c r="I381" t="str">
        <f>IF($F381="Food4Less",LOOKUP($C381,'AisleList-T'!$A:$A,'AisleList-T'!D:D),"")</f>
        <v>Vegetables/Fruit</v>
      </c>
    </row>
    <row r="382" spans="1:9" x14ac:dyDescent="0.35">
      <c r="A382" s="1">
        <v>43396</v>
      </c>
      <c r="B382" t="s">
        <v>61</v>
      </c>
      <c r="C382" t="s">
        <v>63</v>
      </c>
      <c r="D382">
        <v>1</v>
      </c>
      <c r="E382" s="12">
        <v>1.99</v>
      </c>
      <c r="F382" t="s">
        <v>11</v>
      </c>
      <c r="G382" t="str">
        <f>LOOKUP($C382,'AisleList-T'!$A:$A,'AisleList-T'!B:B)</f>
        <v>Spices/Sauces</v>
      </c>
      <c r="H382">
        <f>IF($F382="Food4Less",LOOKUP($C382,'AisleList-T'!$A:$A,'AisleList-T'!C:C),"")</f>
        <v>0</v>
      </c>
      <c r="I382" t="str">
        <f>IF($F382="Food4Less",LOOKUP($C382,'AisleList-T'!$A:$A,'AisleList-T'!D:D),"")</f>
        <v>Vegetables/Fruit</v>
      </c>
    </row>
    <row r="383" spans="1:9" x14ac:dyDescent="0.35">
      <c r="A383" s="1">
        <v>43396</v>
      </c>
      <c r="B383" t="s">
        <v>14</v>
      </c>
      <c r="C383" t="s">
        <v>225</v>
      </c>
      <c r="D383">
        <v>1</v>
      </c>
      <c r="E383" s="12">
        <v>3.99</v>
      </c>
      <c r="F383" t="s">
        <v>11</v>
      </c>
      <c r="G383" t="str">
        <f>LOOKUP($C383,'AisleList-T'!$A:$A,'AisleList-T'!B:B)</f>
        <v>Fruits</v>
      </c>
      <c r="H383">
        <f>IF($F383="Food4Less",LOOKUP($C383,'AisleList-T'!$A:$A,'AisleList-T'!C:C),"")</f>
        <v>0</v>
      </c>
      <c r="I383" t="str">
        <f>IF($F383="Food4Less",LOOKUP($C383,'AisleList-T'!$A:$A,'AisleList-T'!D:D),"")</f>
        <v>Vegetables/Fruit</v>
      </c>
    </row>
    <row r="384" spans="1:9" x14ac:dyDescent="0.35">
      <c r="A384" s="1">
        <v>43396</v>
      </c>
      <c r="B384" t="s">
        <v>226</v>
      </c>
      <c r="C384" t="s">
        <v>227</v>
      </c>
      <c r="D384">
        <v>1</v>
      </c>
      <c r="E384" s="12">
        <v>7.19</v>
      </c>
      <c r="F384" t="s">
        <v>11</v>
      </c>
      <c r="G384" t="str">
        <f>LOOKUP($C384,'AisleList-T'!$A:$A,'AisleList-T'!B:B)</f>
        <v>Condiments</v>
      </c>
      <c r="H384">
        <f>IF($F384="Food4Less",LOOKUP($C384,'AisleList-T'!$A:$A,'AisleList-T'!C:C),"")</f>
        <v>6</v>
      </c>
      <c r="I384" t="str">
        <f>IF($F384="Food4Less",LOOKUP($C384,'AisleList-T'!$A:$A,'AisleList-T'!D:D),"")</f>
        <v>Baking/Breakfast</v>
      </c>
    </row>
    <row r="385" spans="1:9" x14ac:dyDescent="0.35">
      <c r="A385" s="1">
        <v>43396</v>
      </c>
      <c r="B385" t="s">
        <v>61</v>
      </c>
      <c r="C385" t="s">
        <v>219</v>
      </c>
      <c r="D385">
        <v>1</v>
      </c>
      <c r="E385" s="12">
        <v>2.5</v>
      </c>
      <c r="F385" t="s">
        <v>11</v>
      </c>
      <c r="G385" t="str">
        <f>LOOKUP($C385,'AisleList-T'!$A:$A,'AisleList-T'!B:B)</f>
        <v>Fruits</v>
      </c>
      <c r="H385">
        <f>IF($F385="Food4Less",LOOKUP($C385,'AisleList-T'!$A:$A,'AisleList-T'!C:C),"")</f>
        <v>0</v>
      </c>
      <c r="I385" t="str">
        <f>IF($F385="Food4Less",LOOKUP($C385,'AisleList-T'!$A:$A,'AisleList-T'!D:D),"")</f>
        <v>Vegetables/Fruit</v>
      </c>
    </row>
    <row r="386" spans="1:9" x14ac:dyDescent="0.35">
      <c r="A386" s="1">
        <v>43396</v>
      </c>
      <c r="B386" t="s">
        <v>14</v>
      </c>
      <c r="C386" t="s">
        <v>20</v>
      </c>
      <c r="D386">
        <v>1</v>
      </c>
      <c r="E386" s="12">
        <v>3.99</v>
      </c>
      <c r="F386" t="s">
        <v>11</v>
      </c>
      <c r="G386" t="str">
        <f>LOOKUP($C386,'AisleList-T'!$A:$A,'AisleList-T'!B:B)</f>
        <v>Meats/Proteins</v>
      </c>
      <c r="H386" t="str">
        <f>IF($F386="Food4Less",LOOKUP($C386,'AisleList-T'!$A:$A,'AisleList-T'!C:C),"")</f>
        <v>BW</v>
      </c>
      <c r="I386" t="str">
        <f>IF($F386="Food4Less",LOOKUP($C386,'AisleList-T'!$A:$A,'AisleList-T'!D:D),"")</f>
        <v>Deli/Dairy</v>
      </c>
    </row>
    <row r="387" spans="1:9" x14ac:dyDescent="0.35">
      <c r="A387" s="1">
        <v>43396</v>
      </c>
      <c r="B387" t="s">
        <v>14</v>
      </c>
      <c r="C387" t="s">
        <v>54</v>
      </c>
      <c r="D387">
        <v>1</v>
      </c>
      <c r="E387" s="12">
        <v>0.5</v>
      </c>
      <c r="F387" t="s">
        <v>11</v>
      </c>
      <c r="G387" t="str">
        <f>LOOKUP($C387,'AisleList-T'!$A:$A,'AisleList-T'!B:B)</f>
        <v>Sides</v>
      </c>
      <c r="H387">
        <f>IF($F387="Food4Less",LOOKUP($C387,'AisleList-T'!$A:$A,'AisleList-T'!C:C),"")</f>
        <v>4</v>
      </c>
      <c r="I387" t="str">
        <f>IF($F387="Food4Less",LOOKUP($C387,'AisleList-T'!$A:$A,'AisleList-T'!D:D),"")</f>
        <v>Condiments/Canned Foods</v>
      </c>
    </row>
    <row r="388" spans="1:9" x14ac:dyDescent="0.35">
      <c r="A388" s="1">
        <v>43396</v>
      </c>
      <c r="B388" t="s">
        <v>14</v>
      </c>
      <c r="C388" t="s">
        <v>54</v>
      </c>
      <c r="D388">
        <v>1</v>
      </c>
      <c r="E388" s="12">
        <v>0.5</v>
      </c>
      <c r="F388" t="s">
        <v>11</v>
      </c>
      <c r="G388" t="str">
        <f>LOOKUP($C388,'AisleList-T'!$A:$A,'AisleList-T'!B:B)</f>
        <v>Sides</v>
      </c>
      <c r="H388">
        <f>IF($F388="Food4Less",LOOKUP($C388,'AisleList-T'!$A:$A,'AisleList-T'!C:C),"")</f>
        <v>4</v>
      </c>
      <c r="I388" t="str">
        <f>IF($F388="Food4Less",LOOKUP($C388,'AisleList-T'!$A:$A,'AisleList-T'!D:D),"")</f>
        <v>Condiments/Canned Foods</v>
      </c>
    </row>
    <row r="389" spans="1:9" x14ac:dyDescent="0.35">
      <c r="A389" s="1">
        <v>43396</v>
      </c>
      <c r="B389" t="s">
        <v>206</v>
      </c>
      <c r="C389" t="s">
        <v>46</v>
      </c>
      <c r="D389">
        <v>1</v>
      </c>
      <c r="E389" s="12">
        <v>1.19</v>
      </c>
      <c r="F389" t="s">
        <v>11</v>
      </c>
      <c r="G389" t="str">
        <f>LOOKUP($C389,'AisleList-T'!$A:$A,'AisleList-T'!B:B)</f>
        <v>Meats/Proteins</v>
      </c>
      <c r="H389">
        <f>IF($F389="Food4Less",LOOKUP($C389,'AisleList-T'!$A:$A,'AisleList-T'!C:C),"")</f>
        <v>3</v>
      </c>
      <c r="I389" t="str">
        <f>IF($F389="Food4Less",LOOKUP($C389,'AisleList-T'!$A:$A,'AisleList-T'!D:D),"")</f>
        <v>Soups/Juice</v>
      </c>
    </row>
    <row r="390" spans="1:9" x14ac:dyDescent="0.35">
      <c r="A390" s="1">
        <v>43396</v>
      </c>
      <c r="B390" t="s">
        <v>206</v>
      </c>
      <c r="C390" t="s">
        <v>46</v>
      </c>
      <c r="D390">
        <v>1</v>
      </c>
      <c r="E390" s="12">
        <v>1.19</v>
      </c>
      <c r="F390" t="s">
        <v>11</v>
      </c>
      <c r="G390" t="str">
        <f>LOOKUP($C390,'AisleList-T'!$A:$A,'AisleList-T'!B:B)</f>
        <v>Meats/Proteins</v>
      </c>
      <c r="H390">
        <f>IF($F390="Food4Less",LOOKUP($C390,'AisleList-T'!$A:$A,'AisleList-T'!C:C),"")</f>
        <v>3</v>
      </c>
      <c r="I390" t="str">
        <f>IF($F390="Food4Less",LOOKUP($C390,'AisleList-T'!$A:$A,'AisleList-T'!D:D),"")</f>
        <v>Soups/Juice</v>
      </c>
    </row>
    <row r="391" spans="1:9" x14ac:dyDescent="0.35">
      <c r="A391" s="1">
        <v>43396</v>
      </c>
      <c r="B391" t="s">
        <v>206</v>
      </c>
      <c r="C391" t="s">
        <v>46</v>
      </c>
      <c r="D391">
        <v>1</v>
      </c>
      <c r="E391" s="12">
        <v>1.19</v>
      </c>
      <c r="F391" t="s">
        <v>11</v>
      </c>
      <c r="G391" t="str">
        <f>LOOKUP($C391,'AisleList-T'!$A:$A,'AisleList-T'!B:B)</f>
        <v>Meats/Proteins</v>
      </c>
      <c r="H391">
        <f>IF($F391="Food4Less",LOOKUP($C391,'AisleList-T'!$A:$A,'AisleList-T'!C:C),"")</f>
        <v>3</v>
      </c>
      <c r="I391" t="str">
        <f>IF($F391="Food4Less",LOOKUP($C391,'AisleList-T'!$A:$A,'AisleList-T'!D:D),"")</f>
        <v>Soups/Juice</v>
      </c>
    </row>
    <row r="392" spans="1:9" x14ac:dyDescent="0.35">
      <c r="A392" s="1">
        <v>43396</v>
      </c>
      <c r="B392" t="s">
        <v>206</v>
      </c>
      <c r="C392" t="s">
        <v>46</v>
      </c>
      <c r="D392">
        <v>1</v>
      </c>
      <c r="E392" s="12">
        <v>1.19</v>
      </c>
      <c r="F392" t="s">
        <v>11</v>
      </c>
      <c r="G392" t="str">
        <f>LOOKUP($C392,'AisleList-T'!$A:$A,'AisleList-T'!B:B)</f>
        <v>Meats/Proteins</v>
      </c>
      <c r="H392">
        <f>IF($F392="Food4Less",LOOKUP($C392,'AisleList-T'!$A:$A,'AisleList-T'!C:C),"")</f>
        <v>3</v>
      </c>
      <c r="I392" t="str">
        <f>IF($F392="Food4Less",LOOKUP($C392,'AisleList-T'!$A:$A,'AisleList-T'!D:D),"")</f>
        <v>Soups/Juice</v>
      </c>
    </row>
    <row r="393" spans="1:9" x14ac:dyDescent="0.35">
      <c r="A393" s="1">
        <v>43396</v>
      </c>
      <c r="B393" t="s">
        <v>61</v>
      </c>
      <c r="C393" t="s">
        <v>123</v>
      </c>
      <c r="D393">
        <v>1</v>
      </c>
      <c r="E393" s="12">
        <v>4.99</v>
      </c>
      <c r="F393" t="s">
        <v>11</v>
      </c>
      <c r="G393" t="str">
        <f>LOOKUP($C393,'AisleList-T'!$A:$A,'AisleList-T'!B:B)</f>
        <v>Fruits</v>
      </c>
      <c r="H393">
        <f>IF($F393="Food4Less",LOOKUP($C393,'AisleList-T'!$A:$A,'AisleList-T'!C:C),"")</f>
        <v>0</v>
      </c>
      <c r="I393" t="str">
        <f>IF($F393="Food4Less",LOOKUP($C393,'AisleList-T'!$A:$A,'AisleList-T'!D:D),"")</f>
        <v>Vegetables/Fruit</v>
      </c>
    </row>
    <row r="394" spans="1:9" x14ac:dyDescent="0.35">
      <c r="A394" s="1">
        <v>43396</v>
      </c>
      <c r="B394" t="s">
        <v>14</v>
      </c>
      <c r="C394" t="s">
        <v>228</v>
      </c>
      <c r="D394">
        <v>1</v>
      </c>
      <c r="E394" s="12">
        <v>2.99</v>
      </c>
      <c r="F394" t="s">
        <v>11</v>
      </c>
      <c r="G394" t="str">
        <f>LOOKUP($C394,'AisleList-T'!$A:$A,'AisleList-T'!B:B)</f>
        <v>Dairy</v>
      </c>
      <c r="H394">
        <f>IF($F394="Food4Less",LOOKUP($C394,'AisleList-T'!$A:$A,'AisleList-T'!C:C),"")</f>
        <v>15</v>
      </c>
      <c r="I394" t="str">
        <f>IF($F394="Food4Less",LOOKUP($C394,'AisleList-T'!$A:$A,'AisleList-T'!D:D),"")</f>
        <v>Dairy Products</v>
      </c>
    </row>
    <row r="395" spans="1:9" x14ac:dyDescent="0.35">
      <c r="A395" s="1">
        <v>43396</v>
      </c>
      <c r="B395" t="s">
        <v>61</v>
      </c>
      <c r="C395" t="s">
        <v>98</v>
      </c>
      <c r="D395">
        <v>9</v>
      </c>
      <c r="E395" s="12">
        <v>0.19</v>
      </c>
      <c r="F395" t="s">
        <v>11</v>
      </c>
      <c r="G395" t="str">
        <f>LOOKUP($C395,'AisleList-T'!$A:$A,'AisleList-T'!B:B)</f>
        <v>Fruits</v>
      </c>
      <c r="H395">
        <f>IF($F395="Food4Less",LOOKUP($C395,'AisleList-T'!$A:$A,'AisleList-T'!C:C),"")</f>
        <v>0</v>
      </c>
      <c r="I395" t="str">
        <f>IF($F395="Food4Less",LOOKUP($C395,'AisleList-T'!$A:$A,'AisleList-T'!D:D),"")</f>
        <v>Vegetables/Fruit</v>
      </c>
    </row>
    <row r="396" spans="1:9" x14ac:dyDescent="0.35">
      <c r="A396" s="1">
        <v>43396</v>
      </c>
      <c r="B396" t="s">
        <v>61</v>
      </c>
      <c r="C396" t="s">
        <v>150</v>
      </c>
      <c r="D396">
        <v>1</v>
      </c>
      <c r="E396" s="12">
        <v>1</v>
      </c>
      <c r="F396" t="s">
        <v>11</v>
      </c>
      <c r="G396" t="str">
        <f>LOOKUP($C396,'AisleList-T'!$A:$A,'AisleList-T'!B:B)</f>
        <v>Fruits</v>
      </c>
      <c r="H396">
        <f>IF($F396="Food4Less",LOOKUP($C396,'AisleList-T'!$A:$A,'AisleList-T'!C:C),"")</f>
        <v>0</v>
      </c>
      <c r="I396" t="str">
        <f>IF($F396="Food4Less",LOOKUP($C396,'AisleList-T'!$A:$A,'AisleList-T'!D:D),"")</f>
        <v>Vegetables/Fruit</v>
      </c>
    </row>
    <row r="397" spans="1:9" x14ac:dyDescent="0.35">
      <c r="A397" s="1">
        <v>43396</v>
      </c>
      <c r="B397" t="s">
        <v>9</v>
      </c>
      <c r="C397" t="s">
        <v>10</v>
      </c>
      <c r="D397">
        <v>1</v>
      </c>
      <c r="E397" s="12">
        <v>3.19</v>
      </c>
      <c r="F397" t="s">
        <v>11</v>
      </c>
      <c r="G397" t="str">
        <f>LOOKUP($C397,'AisleList-T'!$A:$A,'AisleList-T'!B:B)</f>
        <v>Dairy</v>
      </c>
      <c r="H397">
        <f>IF($F397="Food4Less",LOOKUP($C397,'AisleList-T'!$A:$A,'AisleList-T'!C:C),"")</f>
        <v>15</v>
      </c>
      <c r="I397" t="str">
        <f>IF($F397="Food4Less",LOOKUP($C397,'AisleList-T'!$A:$A,'AisleList-T'!D:D),"")</f>
        <v>Dairy Products</v>
      </c>
    </row>
    <row r="398" spans="1:9" x14ac:dyDescent="0.35">
      <c r="A398" s="1">
        <v>43396</v>
      </c>
      <c r="B398" t="s">
        <v>9</v>
      </c>
      <c r="C398" t="s">
        <v>10</v>
      </c>
      <c r="D398">
        <v>1</v>
      </c>
      <c r="E398" s="12">
        <v>3.19</v>
      </c>
      <c r="F398" t="s">
        <v>11</v>
      </c>
      <c r="G398" t="str">
        <f>LOOKUP($C398,'AisleList-T'!$A:$A,'AisleList-T'!B:B)</f>
        <v>Dairy</v>
      </c>
      <c r="H398">
        <f>IF($F398="Food4Less",LOOKUP($C398,'AisleList-T'!$A:$A,'AisleList-T'!C:C),"")</f>
        <v>15</v>
      </c>
      <c r="I398" t="str">
        <f>IF($F398="Food4Less",LOOKUP($C398,'AisleList-T'!$A:$A,'AisleList-T'!D:D),"")</f>
        <v>Dairy Products</v>
      </c>
    </row>
    <row r="399" spans="1:9" x14ac:dyDescent="0.35">
      <c r="A399" s="1">
        <v>43396</v>
      </c>
      <c r="B399" t="s">
        <v>14</v>
      </c>
      <c r="C399" t="s">
        <v>134</v>
      </c>
      <c r="D399">
        <v>1</v>
      </c>
      <c r="E399" s="12">
        <v>2.29</v>
      </c>
      <c r="F399" t="s">
        <v>11</v>
      </c>
      <c r="G399" t="str">
        <f>LOOKUP($C399,'AisleList-T'!$A:$A,'AisleList-T'!B:B)</f>
        <v>Bathroom/Cleaning</v>
      </c>
      <c r="H399">
        <f>IF($F399="Food4Less",LOOKUP($C399,'AisleList-T'!$A:$A,'AisleList-T'!C:C),"")</f>
        <v>12</v>
      </c>
      <c r="I399" t="str">
        <f>IF($F399="Food4Less",LOOKUP($C399,'AisleList-T'!$A:$A,'AisleList-T'!D:D),"")</f>
        <v>Bathroom</v>
      </c>
    </row>
    <row r="400" spans="1:9" x14ac:dyDescent="0.35">
      <c r="A400" s="1">
        <v>43396</v>
      </c>
      <c r="B400" t="s">
        <v>14</v>
      </c>
      <c r="C400" t="s">
        <v>26</v>
      </c>
      <c r="D400">
        <v>18</v>
      </c>
      <c r="E400" s="12">
        <v>3.39</v>
      </c>
      <c r="F400" t="s">
        <v>11</v>
      </c>
      <c r="G400" t="str">
        <f>LOOKUP($C400,'AisleList-T'!$A:$A,'AisleList-T'!B:B)</f>
        <v>Meats/Proteins</v>
      </c>
      <c r="H400" t="str">
        <f>IF($F400="Food4Less",LOOKUP($C400,'AisleList-T'!$A:$A,'AisleList-T'!C:C),"")</f>
        <v>BW</v>
      </c>
      <c r="I400" t="str">
        <f>IF($F400="Food4Less",LOOKUP($C400,'AisleList-T'!$A:$A,'AisleList-T'!D:D),"")</f>
        <v>Deli/Dairy</v>
      </c>
    </row>
    <row r="401" spans="1:9" x14ac:dyDescent="0.35">
      <c r="A401" s="1">
        <v>43405</v>
      </c>
      <c r="B401" t="s">
        <v>75</v>
      </c>
      <c r="C401" t="s">
        <v>76</v>
      </c>
      <c r="D401">
        <v>1</v>
      </c>
      <c r="E401" s="12">
        <v>5.99</v>
      </c>
      <c r="F401" t="s">
        <v>11</v>
      </c>
      <c r="G401" t="str">
        <f>LOOKUP($C401,'AisleList-T'!$A:$A,'AisleList-T'!B:B)</f>
        <v>Snacks</v>
      </c>
      <c r="H401">
        <f>IF($F401="Food4Less",LOOKUP($C401,'AisleList-T'!$A:$A,'AisleList-T'!C:C),"")</f>
        <v>10</v>
      </c>
      <c r="I401" t="str">
        <f>IF($F401="Food4Less",LOOKUP($C401,'AisleList-T'!$A:$A,'AisleList-T'!D:D),"")</f>
        <v>Candy/Picnic</v>
      </c>
    </row>
    <row r="402" spans="1:9" x14ac:dyDescent="0.35">
      <c r="A402" s="1">
        <v>43405</v>
      </c>
      <c r="B402" t="s">
        <v>61</v>
      </c>
      <c r="C402" t="s">
        <v>66</v>
      </c>
      <c r="D402">
        <v>7</v>
      </c>
      <c r="E402" s="12">
        <v>0.85</v>
      </c>
      <c r="F402" t="s">
        <v>11</v>
      </c>
      <c r="G402" t="str">
        <f>LOOKUP($C402,'AisleList-T'!$A:$A,'AisleList-T'!B:B)</f>
        <v>Fruits</v>
      </c>
      <c r="H402">
        <f>IF($F402="Food4Less",LOOKUP($C402,'AisleList-T'!$A:$A,'AisleList-T'!C:C),"")</f>
        <v>0</v>
      </c>
      <c r="I402" t="str">
        <f>IF($F402="Food4Less",LOOKUP($C402,'AisleList-T'!$A:$A,'AisleList-T'!D:D),"")</f>
        <v>Vegetables/Fruit</v>
      </c>
    </row>
    <row r="403" spans="1:9" x14ac:dyDescent="0.35">
      <c r="A403" s="1">
        <v>43405</v>
      </c>
      <c r="B403" t="s">
        <v>14</v>
      </c>
      <c r="C403" t="s">
        <v>22</v>
      </c>
      <c r="D403">
        <v>1</v>
      </c>
      <c r="E403" s="12">
        <v>6.99</v>
      </c>
      <c r="F403" t="s">
        <v>11</v>
      </c>
      <c r="G403" t="str">
        <f>LOOKUP($C403,'AisleList-T'!$A:$A,'AisleList-T'!B:B)</f>
        <v>Dairy</v>
      </c>
      <c r="H403">
        <f>IF($F403="Food4Less",LOOKUP($C403,'AisleList-T'!$A:$A,'AisleList-T'!C:C),"")</f>
        <v>1</v>
      </c>
      <c r="I403" t="str">
        <f>IF($F403="Food4Less",LOOKUP($C403,'AisleList-T'!$A:$A,'AisleList-T'!D:D),"")</f>
        <v>Meats/Cheese</v>
      </c>
    </row>
    <row r="404" spans="1:9" x14ac:dyDescent="0.35">
      <c r="A404" s="1">
        <v>43405</v>
      </c>
      <c r="B404" t="s">
        <v>14</v>
      </c>
      <c r="C404" t="s">
        <v>27</v>
      </c>
      <c r="D404">
        <v>1</v>
      </c>
      <c r="E404" s="12">
        <v>6.99</v>
      </c>
      <c r="F404" t="s">
        <v>11</v>
      </c>
      <c r="G404" t="str">
        <f>LOOKUP($C404,'AisleList-T'!$A:$A,'AisleList-T'!B:B)</f>
        <v>Meats/Proteins</v>
      </c>
      <c r="H404" t="str">
        <f>IF($F404="Food4Less",LOOKUP($C404,'AisleList-T'!$A:$A,'AisleList-T'!C:C),"")</f>
        <v>BW</v>
      </c>
      <c r="I404" t="str">
        <f>IF($F404="Food4Less",LOOKUP($C404,'AisleList-T'!$A:$A,'AisleList-T'!D:D),"")</f>
        <v>Deli/Dairy</v>
      </c>
    </row>
    <row r="405" spans="1:9" x14ac:dyDescent="0.35">
      <c r="A405" s="1">
        <v>43405</v>
      </c>
      <c r="B405" t="s">
        <v>61</v>
      </c>
      <c r="C405" t="s">
        <v>62</v>
      </c>
      <c r="D405">
        <v>7</v>
      </c>
      <c r="E405" s="12">
        <v>1.57</v>
      </c>
      <c r="F405" t="s">
        <v>11</v>
      </c>
      <c r="G405" t="str">
        <f>LOOKUP($C405,'AisleList-T'!$A:$A,'AisleList-T'!B:B)</f>
        <v>Fruits</v>
      </c>
      <c r="H405">
        <f>IF($F405="Food4Less",LOOKUP($C405,'AisleList-T'!$A:$A,'AisleList-T'!C:C),"")</f>
        <v>0</v>
      </c>
      <c r="I405" t="str">
        <f>IF($F405="Food4Less",LOOKUP($C405,'AisleList-T'!$A:$A,'AisleList-T'!D:D),"")</f>
        <v>Vegetables/Fruit</v>
      </c>
    </row>
    <row r="406" spans="1:9" x14ac:dyDescent="0.35">
      <c r="A406" s="1">
        <v>43405</v>
      </c>
      <c r="B406" t="s">
        <v>14</v>
      </c>
      <c r="C406" t="s">
        <v>26</v>
      </c>
      <c r="D406">
        <v>18</v>
      </c>
      <c r="E406" s="12">
        <v>3.39</v>
      </c>
      <c r="F406" t="s">
        <v>11</v>
      </c>
      <c r="G406" t="str">
        <f>LOOKUP($C406,'AisleList-T'!$A:$A,'AisleList-T'!B:B)</f>
        <v>Meats/Proteins</v>
      </c>
      <c r="H406" t="str">
        <f>IF($F406="Food4Less",LOOKUP($C406,'AisleList-T'!$A:$A,'AisleList-T'!C:C),"")</f>
        <v>BW</v>
      </c>
      <c r="I406" t="str">
        <f>IF($F406="Food4Less",LOOKUP($C406,'AisleList-T'!$A:$A,'AisleList-T'!D:D),"")</f>
        <v>Deli/Dairy</v>
      </c>
    </row>
    <row r="407" spans="1:9" x14ac:dyDescent="0.35">
      <c r="A407" s="1">
        <v>43405</v>
      </c>
      <c r="B407" t="s">
        <v>61</v>
      </c>
      <c r="C407" t="s">
        <v>229</v>
      </c>
      <c r="D407">
        <v>10</v>
      </c>
      <c r="E407" s="12">
        <v>10</v>
      </c>
      <c r="F407" t="s">
        <v>11</v>
      </c>
      <c r="G407" t="str">
        <f>LOOKUP($C407,'AisleList-T'!$A:$A,'AisleList-T'!B:B)</f>
        <v>Meats/Proteins</v>
      </c>
      <c r="H407" t="str">
        <f>IF($F407="Food4Less",LOOKUP($C407,'AisleList-T'!$A:$A,'AisleList-T'!C:C),"")</f>
        <v>BW</v>
      </c>
      <c r="I407" t="str">
        <f>IF($F407="Food4Less",LOOKUP($C407,'AisleList-T'!$A:$A,'AisleList-T'!D:D),"")</f>
        <v>Deli/Dairy</v>
      </c>
    </row>
    <row r="408" spans="1:9" x14ac:dyDescent="0.35">
      <c r="A408" s="1">
        <v>43405</v>
      </c>
      <c r="B408" t="s">
        <v>14</v>
      </c>
      <c r="C408" t="s">
        <v>230</v>
      </c>
      <c r="D408">
        <v>1</v>
      </c>
      <c r="E408" s="12">
        <v>0.69</v>
      </c>
      <c r="F408" t="s">
        <v>11</v>
      </c>
      <c r="G408" t="str">
        <f>LOOKUP($C408,'AisleList-T'!$A:$A,'AisleList-T'!B:B)</f>
        <v>Baking</v>
      </c>
      <c r="H408">
        <f>IF($F408="Food4Less",LOOKUP($C408,'AisleList-T'!$A:$A,'AisleList-T'!C:C),"")</f>
        <v>6</v>
      </c>
      <c r="I408" t="str">
        <f>IF($F408="Food4Less",LOOKUP($C408,'AisleList-T'!$A:$A,'AisleList-T'!D:D),"")</f>
        <v>Baking/Breakfast</v>
      </c>
    </row>
    <row r="409" spans="1:9" x14ac:dyDescent="0.35">
      <c r="A409" s="1">
        <v>43405</v>
      </c>
      <c r="B409" t="s">
        <v>231</v>
      </c>
      <c r="C409" t="s">
        <v>104</v>
      </c>
      <c r="D409">
        <v>8</v>
      </c>
      <c r="E409" s="12">
        <v>2.65</v>
      </c>
      <c r="F409" t="s">
        <v>11</v>
      </c>
      <c r="G409" t="str">
        <f>LOOKUP($C409,'AisleList-T'!$A:$A,'AisleList-T'!B:B)</f>
        <v>Breads</v>
      </c>
      <c r="H409">
        <f>IF($F409="Food4Less",LOOKUP($C409,'AisleList-T'!$A:$A,'AisleList-T'!C:C),"")</f>
        <v>2</v>
      </c>
      <c r="I409" t="str">
        <f>IF($F409="Food4Less",LOOKUP($C409,'AisleList-T'!$A:$A,'AisleList-T'!D:D),"")</f>
        <v>Bread/Cereal</v>
      </c>
    </row>
    <row r="410" spans="1:9" x14ac:dyDescent="0.35">
      <c r="A410" s="1">
        <v>43405</v>
      </c>
      <c r="B410" t="s">
        <v>14</v>
      </c>
      <c r="C410" t="s">
        <v>133</v>
      </c>
      <c r="D410">
        <v>1</v>
      </c>
      <c r="E410" s="12">
        <v>6.99</v>
      </c>
      <c r="F410" t="s">
        <v>11</v>
      </c>
      <c r="G410" t="str">
        <f>LOOKUP($C410,'AisleList-T'!$A:$A,'AisleList-T'!B:B)</f>
        <v>Dairy</v>
      </c>
      <c r="H410">
        <f>IF($F410="Food4Less",LOOKUP($C410,'AisleList-T'!$A:$A,'AisleList-T'!C:C),"")</f>
        <v>1</v>
      </c>
      <c r="I410" t="str">
        <f>IF($F410="Food4Less",LOOKUP($C410,'AisleList-T'!$A:$A,'AisleList-T'!D:D),"")</f>
        <v>Meats/Cheese</v>
      </c>
    </row>
    <row r="411" spans="1:9" x14ac:dyDescent="0.35">
      <c r="A411" s="1">
        <v>43405</v>
      </c>
      <c r="B411" t="s">
        <v>128</v>
      </c>
      <c r="C411" t="s">
        <v>232</v>
      </c>
      <c r="D411">
        <v>1</v>
      </c>
      <c r="E411" s="12">
        <v>6.99</v>
      </c>
      <c r="F411" t="s">
        <v>11</v>
      </c>
      <c r="G411" t="str">
        <f>LOOKUP($C411,'AisleList-T'!$A:$A,'AisleList-T'!B:B)</f>
        <v>Breakfast</v>
      </c>
      <c r="H411">
        <f>IF($F411="Food4Less",LOOKUP($C411,'AisleList-T'!$A:$A,'AisleList-T'!C:C),"")</f>
        <v>11</v>
      </c>
      <c r="I411" t="str">
        <f>IF($F411="Food4Less",LOOKUP($C411,'AisleList-T'!$A:$A,'AisleList-T'!D:D),"")</f>
        <v>Snacks 2</v>
      </c>
    </row>
    <row r="412" spans="1:9" x14ac:dyDescent="0.35">
      <c r="A412" s="1">
        <v>43405</v>
      </c>
      <c r="B412" t="s">
        <v>128</v>
      </c>
      <c r="C412" t="s">
        <v>158</v>
      </c>
      <c r="D412">
        <v>1</v>
      </c>
      <c r="E412" s="12">
        <v>2.4900000000000002</v>
      </c>
      <c r="F412" t="s">
        <v>11</v>
      </c>
      <c r="G412" t="str">
        <f>LOOKUP($C412,'AisleList-T'!$A:$A,'AisleList-T'!B:B)</f>
        <v>Baking</v>
      </c>
      <c r="H412">
        <f>IF($F412="Food4Less",LOOKUP($C412,'AisleList-T'!$A:$A,'AisleList-T'!C:C),"")</f>
        <v>6</v>
      </c>
      <c r="I412" t="str">
        <f>IF($F412="Food4Less",LOOKUP($C412,'AisleList-T'!$A:$A,'AisleList-T'!D:D),"")</f>
        <v>Baking/Breakfast</v>
      </c>
    </row>
    <row r="413" spans="1:9" x14ac:dyDescent="0.35">
      <c r="A413" s="1">
        <v>43405</v>
      </c>
      <c r="B413" t="s">
        <v>56</v>
      </c>
      <c r="C413" t="s">
        <v>57</v>
      </c>
      <c r="D413">
        <v>1</v>
      </c>
      <c r="E413" s="12">
        <v>1.99</v>
      </c>
      <c r="F413" t="s">
        <v>11</v>
      </c>
      <c r="G413" t="str">
        <f>LOOKUP($C413,'AisleList-T'!$A:$A,'AisleList-T'!B:B)</f>
        <v>Breads</v>
      </c>
      <c r="H413">
        <f>IF($F413="Food4Less",LOOKUP($C413,'AisleList-T'!$A:$A,'AisleList-T'!C:C),"")</f>
        <v>2</v>
      </c>
      <c r="I413" t="str">
        <f>IF($F413="Food4Less",LOOKUP($C413,'AisleList-T'!$A:$A,'AisleList-T'!D:D),"")</f>
        <v>Bread/Cereal</v>
      </c>
    </row>
    <row r="414" spans="1:9" x14ac:dyDescent="0.35">
      <c r="A414" s="1">
        <v>43405</v>
      </c>
      <c r="B414" t="s">
        <v>153</v>
      </c>
      <c r="C414" t="s">
        <v>40</v>
      </c>
      <c r="D414">
        <v>30</v>
      </c>
      <c r="E414" s="12">
        <v>1.79</v>
      </c>
      <c r="F414" t="s">
        <v>11</v>
      </c>
      <c r="G414" t="str">
        <f>LOOKUP($C414,'AisleList-T'!$A:$A,'AisleList-T'!B:B)</f>
        <v>Breads</v>
      </c>
      <c r="H414">
        <f>IF($F414="Food4Less",LOOKUP($C414,'AisleList-T'!$A:$A,'AisleList-T'!C:C),"")</f>
        <v>6</v>
      </c>
      <c r="I414" t="str">
        <f>IF($F414="Food4Less",LOOKUP($C414,'AisleList-T'!$A:$A,'AisleList-T'!D:D),"")</f>
        <v>Baking/Breakfast</v>
      </c>
    </row>
    <row r="415" spans="1:9" x14ac:dyDescent="0.35">
      <c r="A415" s="1">
        <v>43405</v>
      </c>
      <c r="B415" t="s">
        <v>233</v>
      </c>
      <c r="C415" t="s">
        <v>234</v>
      </c>
      <c r="D415">
        <v>1</v>
      </c>
      <c r="E415" s="12">
        <v>1.39</v>
      </c>
      <c r="F415" t="s">
        <v>11</v>
      </c>
      <c r="G415" t="str">
        <f>LOOKUP($C415,'AisleList-T'!$A:$A,'AisleList-T'!B:B)</f>
        <v>Baking</v>
      </c>
      <c r="H415">
        <f>IF($F415="Food4Less",LOOKUP($C415,'AisleList-T'!$A:$A,'AisleList-T'!C:C),"")</f>
        <v>6</v>
      </c>
      <c r="I415" t="str">
        <f>IF($F415="Food4Less",LOOKUP($C415,'AisleList-T'!$A:$A,'AisleList-T'!D:D),"")</f>
        <v>Baking/Breakfast</v>
      </c>
    </row>
    <row r="416" spans="1:9" x14ac:dyDescent="0.35">
      <c r="A416" s="1">
        <v>43405</v>
      </c>
      <c r="B416" t="s">
        <v>235</v>
      </c>
      <c r="C416" t="s">
        <v>236</v>
      </c>
      <c r="D416">
        <v>1</v>
      </c>
      <c r="E416" s="12">
        <v>1.49</v>
      </c>
      <c r="F416" t="s">
        <v>11</v>
      </c>
      <c r="G416" t="str">
        <f>LOOKUP($C416,'AisleList-T'!$A:$A,'AisleList-T'!B:B)</f>
        <v>Spices/Sauces</v>
      </c>
      <c r="H416">
        <f>IF($F416="Food4Less",LOOKUP($C416,'AisleList-T'!$A:$A,'AisleList-T'!C:C),"")</f>
        <v>3</v>
      </c>
      <c r="I416" t="str">
        <f>IF($F416="Food4Less",LOOKUP($C416,'AisleList-T'!$A:$A,'AisleList-T'!D:D),"")</f>
        <v>Soups/Juice</v>
      </c>
    </row>
    <row r="417" spans="1:9" x14ac:dyDescent="0.35">
      <c r="A417" s="1">
        <v>43405</v>
      </c>
      <c r="B417" t="s">
        <v>14</v>
      </c>
      <c r="C417" t="s">
        <v>36</v>
      </c>
      <c r="D417">
        <v>1</v>
      </c>
      <c r="E417" s="12">
        <v>1.99</v>
      </c>
      <c r="F417" t="s">
        <v>11</v>
      </c>
      <c r="G417" t="str">
        <f>LOOKUP($C417,'AisleList-T'!$A:$A,'AisleList-T'!B:B)</f>
        <v>Breads</v>
      </c>
      <c r="H417">
        <f>IF($F417="Food4Less",LOOKUP($C417,'AisleList-T'!$A:$A,'AisleList-T'!C:C),"")</f>
        <v>5</v>
      </c>
      <c r="I417" t="str">
        <f>IF($F417="Food4Less",LOOKUP($C417,'AisleList-T'!$A:$A,'AisleList-T'!D:D),"")</f>
        <v>Pasta/Rice</v>
      </c>
    </row>
    <row r="418" spans="1:9" x14ac:dyDescent="0.35">
      <c r="A418" s="1">
        <v>43405</v>
      </c>
      <c r="B418" t="s">
        <v>14</v>
      </c>
      <c r="C418" t="s">
        <v>207</v>
      </c>
      <c r="D418">
        <v>1</v>
      </c>
      <c r="E418" s="12">
        <v>1.69</v>
      </c>
      <c r="F418" t="s">
        <v>11</v>
      </c>
      <c r="G418" t="str">
        <f>LOOKUP($C418,'AisleList-T'!$A:$A,'AisleList-T'!B:B)</f>
        <v>Spices/Sauces</v>
      </c>
      <c r="H418">
        <f>IF($F418="Food4Less",LOOKUP($C418,'AisleList-T'!$A:$A,'AisleList-T'!C:C),"")</f>
        <v>5</v>
      </c>
      <c r="I418" t="str">
        <f>IF($F418="Food4Less",LOOKUP($C418,'AisleList-T'!$A:$A,'AisleList-T'!D:D),"")</f>
        <v>Pasta/Rice</v>
      </c>
    </row>
    <row r="419" spans="1:9" x14ac:dyDescent="0.35">
      <c r="A419" s="1">
        <v>43405</v>
      </c>
      <c r="B419" t="s">
        <v>237</v>
      </c>
      <c r="C419" t="s">
        <v>238</v>
      </c>
      <c r="D419">
        <v>1</v>
      </c>
      <c r="E419" s="12">
        <v>3.49</v>
      </c>
      <c r="F419" t="s">
        <v>11</v>
      </c>
      <c r="G419" t="str">
        <f>LOOKUP($C419,'AisleList-T'!$A:$A,'AisleList-T'!B:B)</f>
        <v>Baking</v>
      </c>
      <c r="H419">
        <f>IF($F419="Food4Less",LOOKUP($C419,'AisleList-T'!$A:$A,'AisleList-T'!C:C),"")</f>
        <v>6</v>
      </c>
      <c r="I419" t="str">
        <f>IF($F419="Food4Less",LOOKUP($C419,'AisleList-T'!$A:$A,'AisleList-T'!D:D),"")</f>
        <v>Baking/Breakfast</v>
      </c>
    </row>
    <row r="420" spans="1:9" x14ac:dyDescent="0.35">
      <c r="A420" s="1">
        <v>43405</v>
      </c>
      <c r="B420" t="s">
        <v>239</v>
      </c>
      <c r="C420" t="s">
        <v>240</v>
      </c>
      <c r="D420">
        <v>1</v>
      </c>
      <c r="E420" s="12">
        <v>2.99</v>
      </c>
      <c r="F420" t="s">
        <v>11</v>
      </c>
      <c r="G420" t="str">
        <f>LOOKUP($C420,'AisleList-T'!$A:$A,'AisleList-T'!B:B)</f>
        <v>Baking</v>
      </c>
      <c r="H420">
        <f>IF($F420="Food4Less",LOOKUP($C420,'AisleList-T'!$A:$A,'AisleList-T'!C:C),"")</f>
        <v>6</v>
      </c>
      <c r="I420" t="str">
        <f>IF($F420="Food4Less",LOOKUP($C420,'AisleList-T'!$A:$A,'AisleList-T'!D:D),"")</f>
        <v>Baking/Breakfast</v>
      </c>
    </row>
    <row r="421" spans="1:9" x14ac:dyDescent="0.35">
      <c r="A421" s="1">
        <v>43405</v>
      </c>
      <c r="B421" t="s">
        <v>241</v>
      </c>
      <c r="C421" t="s">
        <v>242</v>
      </c>
      <c r="D421">
        <v>1</v>
      </c>
      <c r="E421" s="12">
        <v>2.99</v>
      </c>
      <c r="F421" t="s">
        <v>11</v>
      </c>
      <c r="G421" t="str">
        <f>LOOKUP($C421,'AisleList-T'!$A:$A,'AisleList-T'!B:B)</f>
        <v>Spices/Sauces</v>
      </c>
      <c r="H421">
        <f>IF($F421="Food4Less",LOOKUP($C421,'AisleList-T'!$A:$A,'AisleList-T'!C:C),"")</f>
        <v>6</v>
      </c>
      <c r="I421" t="str">
        <f>IF($F421="Food4Less",LOOKUP($C421,'AisleList-T'!$A:$A,'AisleList-T'!D:D),"")</f>
        <v>Baking/Breakfast</v>
      </c>
    </row>
    <row r="422" spans="1:9" x14ac:dyDescent="0.35">
      <c r="A422" s="1">
        <v>43406</v>
      </c>
      <c r="B422" t="s">
        <v>243</v>
      </c>
      <c r="C422" t="s">
        <v>244</v>
      </c>
      <c r="D422">
        <v>1</v>
      </c>
      <c r="E422" s="12">
        <v>1.49</v>
      </c>
      <c r="F422" t="s">
        <v>11</v>
      </c>
      <c r="G422" t="str">
        <f>LOOKUP($C422,'AisleList-T'!$A:$A,'AisleList-T'!B:B)</f>
        <v>Spices/Sauces</v>
      </c>
      <c r="H422">
        <f>IF($F422="Food4Less",LOOKUP($C422,'AisleList-T'!$A:$A,'AisleList-T'!C:C),"")</f>
        <v>6</v>
      </c>
      <c r="I422" t="str">
        <f>IF($F422="Food4Less",LOOKUP($C422,'AisleList-T'!$A:$A,'AisleList-T'!D:D),"")</f>
        <v>Baking/Breakfast</v>
      </c>
    </row>
    <row r="423" spans="1:9" x14ac:dyDescent="0.35">
      <c r="A423" s="1">
        <v>43406</v>
      </c>
      <c r="B423" t="s">
        <v>245</v>
      </c>
      <c r="C423" t="s">
        <v>246</v>
      </c>
      <c r="D423">
        <v>1</v>
      </c>
      <c r="E423" s="12">
        <v>2.4900000000000002</v>
      </c>
      <c r="F423" t="s">
        <v>11</v>
      </c>
      <c r="G423" t="str">
        <f>LOOKUP($C423,'AisleList-T'!$A:$A,'AisleList-T'!B:B)</f>
        <v>Snacks</v>
      </c>
      <c r="H423">
        <f>IF($F423="Food4Less",LOOKUP($C423,'AisleList-T'!$A:$A,'AisleList-T'!C:C),"")</f>
        <v>10</v>
      </c>
      <c r="I423" t="str">
        <f>IF($F423="Food4Less",LOOKUP($C423,'AisleList-T'!$A:$A,'AisleList-T'!D:D),"")</f>
        <v>Candy/Picnic</v>
      </c>
    </row>
    <row r="424" spans="1:9" x14ac:dyDescent="0.35">
      <c r="A424" s="1">
        <v>43406</v>
      </c>
      <c r="B424" t="s">
        <v>247</v>
      </c>
      <c r="C424" t="s">
        <v>248</v>
      </c>
      <c r="D424">
        <v>1</v>
      </c>
      <c r="E424" s="12">
        <v>1.99</v>
      </c>
      <c r="F424" t="s">
        <v>11</v>
      </c>
      <c r="G424" t="str">
        <f>LOOKUP($C424,'AisleList-T'!$A:$A,'AisleList-T'!B:B)</f>
        <v>Meals</v>
      </c>
      <c r="H424">
        <f>IF($F424="Food4Less",LOOKUP($C424,'AisleList-T'!$A:$A,'AisleList-T'!C:C),"")</f>
        <v>3</v>
      </c>
      <c r="I424" t="str">
        <f>IF($F424="Food4Less",LOOKUP($C424,'AisleList-T'!$A:$A,'AisleList-T'!D:D),"")</f>
        <v>Soups/Juice</v>
      </c>
    </row>
    <row r="425" spans="1:9" x14ac:dyDescent="0.35">
      <c r="A425" s="1">
        <v>43406</v>
      </c>
      <c r="B425" t="s">
        <v>14</v>
      </c>
      <c r="C425" t="s">
        <v>248</v>
      </c>
      <c r="D425">
        <v>1</v>
      </c>
      <c r="E425" s="12">
        <v>0.79</v>
      </c>
      <c r="F425" t="s">
        <v>11</v>
      </c>
      <c r="G425" t="str">
        <f>LOOKUP($C425,'AisleList-T'!$A:$A,'AisleList-T'!B:B)</f>
        <v>Meals</v>
      </c>
      <c r="H425">
        <f>IF($F425="Food4Less",LOOKUP($C425,'AisleList-T'!$A:$A,'AisleList-T'!C:C),"")</f>
        <v>3</v>
      </c>
      <c r="I425" t="str">
        <f>IF($F425="Food4Less",LOOKUP($C425,'AisleList-T'!$A:$A,'AisleList-T'!D:D),"")</f>
        <v>Soups/Juice</v>
      </c>
    </row>
    <row r="426" spans="1:9" x14ac:dyDescent="0.35">
      <c r="A426" s="1">
        <v>43406</v>
      </c>
      <c r="B426" t="s">
        <v>237</v>
      </c>
      <c r="C426" t="s">
        <v>246</v>
      </c>
      <c r="D426">
        <v>1</v>
      </c>
      <c r="E426" s="12">
        <v>7.49</v>
      </c>
      <c r="F426" t="s">
        <v>11</v>
      </c>
      <c r="G426" t="str">
        <f>LOOKUP($C426,'AisleList-T'!$A:$A,'AisleList-T'!B:B)</f>
        <v>Snacks</v>
      </c>
      <c r="H426">
        <f>IF($F426="Food4Less",LOOKUP($C426,'AisleList-T'!$A:$A,'AisleList-T'!C:C),"")</f>
        <v>10</v>
      </c>
      <c r="I426" t="str">
        <f>IF($F426="Food4Less",LOOKUP($C426,'AisleList-T'!$A:$A,'AisleList-T'!D:D),"")</f>
        <v>Candy/Picnic</v>
      </c>
    </row>
    <row r="427" spans="1:9" x14ac:dyDescent="0.35">
      <c r="A427" s="1">
        <v>43406</v>
      </c>
      <c r="B427" t="s">
        <v>14</v>
      </c>
      <c r="C427" t="s">
        <v>248</v>
      </c>
      <c r="D427">
        <v>1</v>
      </c>
      <c r="E427" s="12">
        <v>1.5</v>
      </c>
      <c r="F427" t="s">
        <v>11</v>
      </c>
      <c r="G427" t="str">
        <f>LOOKUP($C427,'AisleList-T'!$A:$A,'AisleList-T'!B:B)</f>
        <v>Meals</v>
      </c>
      <c r="H427">
        <f>IF($F427="Food4Less",LOOKUP($C427,'AisleList-T'!$A:$A,'AisleList-T'!C:C),"")</f>
        <v>3</v>
      </c>
      <c r="I427" t="str">
        <f>IF($F427="Food4Less",LOOKUP($C427,'AisleList-T'!$A:$A,'AisleList-T'!D:D),"")</f>
        <v>Soups/Juice</v>
      </c>
    </row>
    <row r="428" spans="1:9" x14ac:dyDescent="0.35">
      <c r="A428" s="1">
        <v>43406</v>
      </c>
      <c r="B428" t="s">
        <v>14</v>
      </c>
      <c r="C428" t="s">
        <v>248</v>
      </c>
      <c r="D428">
        <v>1</v>
      </c>
      <c r="E428" s="12">
        <v>0.79</v>
      </c>
      <c r="F428" t="s">
        <v>11</v>
      </c>
      <c r="G428" t="str">
        <f>LOOKUP($C428,'AisleList-T'!$A:$A,'AisleList-T'!B:B)</f>
        <v>Meals</v>
      </c>
      <c r="H428">
        <f>IF($F428="Food4Less",LOOKUP($C428,'AisleList-T'!$A:$A,'AisleList-T'!C:C),"")</f>
        <v>3</v>
      </c>
      <c r="I428" t="str">
        <f>IF($F428="Food4Less",LOOKUP($C428,'AisleList-T'!$A:$A,'AisleList-T'!D:D),"")</f>
        <v>Soups/Juice</v>
      </c>
    </row>
    <row r="429" spans="1:9" x14ac:dyDescent="0.35">
      <c r="A429" s="1">
        <v>43406</v>
      </c>
      <c r="B429" t="s">
        <v>249</v>
      </c>
      <c r="C429" t="s">
        <v>194</v>
      </c>
      <c r="D429">
        <v>1</v>
      </c>
      <c r="E429" s="12">
        <v>2.59</v>
      </c>
      <c r="F429" t="s">
        <v>11</v>
      </c>
      <c r="G429" t="str">
        <f>LOOKUP($C429,'AisleList-T'!$A:$A,'AisleList-T'!B:B)</f>
        <v>Drinks</v>
      </c>
      <c r="H429">
        <f>IF($F429="Food4Less",LOOKUP($C429,'AisleList-T'!$A:$A,'AisleList-T'!C:C),"")</f>
        <v>11</v>
      </c>
      <c r="I429" t="str">
        <f>IF($F429="Food4Less",LOOKUP($C429,'AisleList-T'!$A:$A,'AisleList-T'!D:D),"")</f>
        <v>Snacks 2</v>
      </c>
    </row>
    <row r="430" spans="1:9" x14ac:dyDescent="0.35">
      <c r="A430" s="1">
        <v>43406</v>
      </c>
      <c r="B430" t="s">
        <v>249</v>
      </c>
      <c r="C430" t="s">
        <v>194</v>
      </c>
      <c r="D430">
        <v>1</v>
      </c>
      <c r="E430" s="12">
        <v>2.59</v>
      </c>
      <c r="F430" t="s">
        <v>11</v>
      </c>
      <c r="G430" t="str">
        <f>LOOKUP($C430,'AisleList-T'!$A:$A,'AisleList-T'!B:B)</f>
        <v>Drinks</v>
      </c>
      <c r="H430">
        <f>IF($F430="Food4Less",LOOKUP($C430,'AisleList-T'!$A:$A,'AisleList-T'!C:C),"")</f>
        <v>11</v>
      </c>
      <c r="I430" t="str">
        <f>IF($F430="Food4Less",LOOKUP($C430,'AisleList-T'!$A:$A,'AisleList-T'!D:D),"")</f>
        <v>Snacks 2</v>
      </c>
    </row>
    <row r="431" spans="1:9" x14ac:dyDescent="0.35">
      <c r="A431" s="1">
        <v>43406</v>
      </c>
      <c r="B431" t="s">
        <v>12</v>
      </c>
      <c r="C431" t="s">
        <v>13</v>
      </c>
      <c r="D431">
        <v>1</v>
      </c>
      <c r="E431" s="12">
        <v>2.5</v>
      </c>
      <c r="F431" t="s">
        <v>11</v>
      </c>
      <c r="G431" t="str">
        <f>LOOKUP($C431,'AisleList-T'!$A:$A,'AisleList-T'!B:B)</f>
        <v>Dairy</v>
      </c>
      <c r="H431">
        <f>IF($F431="Food4Less",LOOKUP($C431,'AisleList-T'!$A:$A,'AisleList-T'!C:C),"")</f>
        <v>15</v>
      </c>
      <c r="I431" t="str">
        <f>IF($F431="Food4Less",LOOKUP($C431,'AisleList-T'!$A:$A,'AisleList-T'!D:D),"")</f>
        <v>Dairy Products</v>
      </c>
    </row>
    <row r="432" spans="1:9" x14ac:dyDescent="0.35">
      <c r="A432" s="1">
        <v>43406</v>
      </c>
      <c r="B432" t="s">
        <v>12</v>
      </c>
      <c r="C432" t="s">
        <v>13</v>
      </c>
      <c r="D432">
        <v>1</v>
      </c>
      <c r="E432" s="12">
        <v>2.5</v>
      </c>
      <c r="F432" t="s">
        <v>11</v>
      </c>
      <c r="G432" t="str">
        <f>LOOKUP($C432,'AisleList-T'!$A:$A,'AisleList-T'!B:B)</f>
        <v>Dairy</v>
      </c>
      <c r="H432">
        <f>IF($F432="Food4Less",LOOKUP($C432,'AisleList-T'!$A:$A,'AisleList-T'!C:C),"")</f>
        <v>15</v>
      </c>
      <c r="I432" t="str">
        <f>IF($F432="Food4Less",LOOKUP($C432,'AisleList-T'!$A:$A,'AisleList-T'!D:D),"")</f>
        <v>Dairy Products</v>
      </c>
    </row>
    <row r="433" spans="1:9" x14ac:dyDescent="0.35">
      <c r="A433" s="1">
        <v>43406</v>
      </c>
      <c r="B433" t="s">
        <v>14</v>
      </c>
      <c r="C433" t="s">
        <v>250</v>
      </c>
      <c r="D433">
        <v>1</v>
      </c>
      <c r="E433" s="12">
        <v>1.99</v>
      </c>
      <c r="F433" t="s">
        <v>11</v>
      </c>
      <c r="G433" t="str">
        <f>LOOKUP($C433,'AisleList-T'!$A:$A,'AisleList-T'!B:B)</f>
        <v>Snacks</v>
      </c>
      <c r="H433">
        <f>IF($F433="Food4Less",LOOKUP($C433,'AisleList-T'!$A:$A,'AisleList-T'!C:C),"")</f>
        <v>6</v>
      </c>
      <c r="I433" t="str">
        <f>IF($F433="Food4Less",LOOKUP($C433,'AisleList-T'!$A:$A,'AisleList-T'!D:D),"")</f>
        <v>Baking/Breakfast</v>
      </c>
    </row>
    <row r="434" spans="1:9" x14ac:dyDescent="0.35">
      <c r="A434" s="1">
        <v>43406</v>
      </c>
      <c r="B434" t="s">
        <v>251</v>
      </c>
      <c r="C434" t="s">
        <v>252</v>
      </c>
      <c r="D434">
        <v>3</v>
      </c>
      <c r="E434" s="12">
        <v>2.59</v>
      </c>
      <c r="F434" t="s">
        <v>77</v>
      </c>
      <c r="G434" t="str">
        <f>LOOKUP($C434,'AisleList-T'!$A:$A,'AisleList-T'!B:B)</f>
        <v>Dairy</v>
      </c>
      <c r="H434" t="str">
        <f>IF($F434="Food4Less",LOOKUP($C434,'AisleList-T'!$A:$A,'AisleList-T'!C:C),"")</f>
        <v/>
      </c>
      <c r="I434" t="str">
        <f>IF($F434="Food4Less",LOOKUP($C434,'AisleList-T'!$A:$A,'AisleList-T'!D:D),"")</f>
        <v/>
      </c>
    </row>
    <row r="435" spans="1:9" x14ac:dyDescent="0.35">
      <c r="A435" s="1">
        <v>43406</v>
      </c>
      <c r="B435" t="s">
        <v>61</v>
      </c>
      <c r="C435" t="s">
        <v>100</v>
      </c>
      <c r="D435">
        <v>6</v>
      </c>
      <c r="E435" s="12">
        <v>3</v>
      </c>
      <c r="F435" t="s">
        <v>77</v>
      </c>
      <c r="G435" t="str">
        <f>LOOKUP($C435,'AisleList-T'!$A:$A,'AisleList-T'!B:B)</f>
        <v>Snacks</v>
      </c>
      <c r="H435" t="str">
        <f>IF($F435="Food4Less",LOOKUP($C435,'AisleList-T'!$A:$A,'AisleList-T'!C:C),"")</f>
        <v/>
      </c>
      <c r="I435" t="str">
        <f>IF($F435="Food4Less",LOOKUP($C435,'AisleList-T'!$A:$A,'AisleList-T'!D:D),"")</f>
        <v/>
      </c>
    </row>
    <row r="436" spans="1:9" x14ac:dyDescent="0.35">
      <c r="A436" s="1">
        <v>43410</v>
      </c>
      <c r="B436" t="s">
        <v>14</v>
      </c>
      <c r="C436" t="s">
        <v>58</v>
      </c>
      <c r="D436">
        <v>1</v>
      </c>
      <c r="E436" s="12">
        <v>1.79</v>
      </c>
      <c r="F436" t="s">
        <v>11</v>
      </c>
      <c r="G436" t="str">
        <f>LOOKUP($C436,'AisleList-T'!$A:$A,'AisleList-T'!B:B)</f>
        <v>Breakfast</v>
      </c>
      <c r="H436">
        <f>IF($F436="Food4Less",LOOKUP($C436,'AisleList-T'!$A:$A,'AisleList-T'!C:C),"")</f>
        <v>2</v>
      </c>
      <c r="I436" t="str">
        <f>IF($F436="Food4Less",LOOKUP($C436,'AisleList-T'!$A:$A,'AisleList-T'!D:D),"")</f>
        <v>Bread/Cereal</v>
      </c>
    </row>
    <row r="437" spans="1:9" x14ac:dyDescent="0.35">
      <c r="A437" s="1">
        <v>43410</v>
      </c>
      <c r="B437" t="s">
        <v>14</v>
      </c>
      <c r="C437" t="s">
        <v>36</v>
      </c>
      <c r="D437">
        <v>1</v>
      </c>
      <c r="E437" s="12">
        <v>1</v>
      </c>
      <c r="F437" t="s">
        <v>11</v>
      </c>
      <c r="G437" t="str">
        <f>LOOKUP($C437,'AisleList-T'!$A:$A,'AisleList-T'!B:B)</f>
        <v>Breads</v>
      </c>
      <c r="H437">
        <f>IF($F437="Food4Less",LOOKUP($C437,'AisleList-T'!$A:$A,'AisleList-T'!C:C),"")</f>
        <v>5</v>
      </c>
      <c r="I437" t="str">
        <f>IF($F437="Food4Less",LOOKUP($C437,'AisleList-T'!$A:$A,'AisleList-T'!D:D),"")</f>
        <v>Pasta/Rice</v>
      </c>
    </row>
    <row r="438" spans="1:9" x14ac:dyDescent="0.35">
      <c r="A438" s="1">
        <v>43410</v>
      </c>
      <c r="B438" t="s">
        <v>9</v>
      </c>
      <c r="C438" t="s">
        <v>10</v>
      </c>
      <c r="D438">
        <v>1</v>
      </c>
      <c r="E438" s="12">
        <v>3.19</v>
      </c>
      <c r="F438" t="s">
        <v>11</v>
      </c>
      <c r="G438" t="str">
        <f>LOOKUP($C438,'AisleList-T'!$A:$A,'AisleList-T'!B:B)</f>
        <v>Dairy</v>
      </c>
      <c r="H438">
        <f>IF($F438="Food4Less",LOOKUP($C438,'AisleList-T'!$A:$A,'AisleList-T'!C:C),"")</f>
        <v>15</v>
      </c>
      <c r="I438" t="str">
        <f>IF($F438="Food4Less",LOOKUP($C438,'AisleList-T'!$A:$A,'AisleList-T'!D:D),"")</f>
        <v>Dairy Products</v>
      </c>
    </row>
    <row r="439" spans="1:9" x14ac:dyDescent="0.35">
      <c r="A439" s="1">
        <v>43410</v>
      </c>
      <c r="B439" t="s">
        <v>9</v>
      </c>
      <c r="C439" t="s">
        <v>10</v>
      </c>
      <c r="D439">
        <v>1</v>
      </c>
      <c r="E439" s="12">
        <v>3.19</v>
      </c>
      <c r="F439" t="s">
        <v>11</v>
      </c>
      <c r="G439" t="str">
        <f>LOOKUP($C439,'AisleList-T'!$A:$A,'AisleList-T'!B:B)</f>
        <v>Dairy</v>
      </c>
      <c r="H439">
        <f>IF($F439="Food4Less",LOOKUP($C439,'AisleList-T'!$A:$A,'AisleList-T'!C:C),"")</f>
        <v>15</v>
      </c>
      <c r="I439" t="str">
        <f>IF($F439="Food4Less",LOOKUP($C439,'AisleList-T'!$A:$A,'AisleList-T'!D:D),"")</f>
        <v>Dairy Products</v>
      </c>
    </row>
    <row r="440" spans="1:9" x14ac:dyDescent="0.35">
      <c r="A440" s="1">
        <v>43410</v>
      </c>
      <c r="B440" t="s">
        <v>9</v>
      </c>
      <c r="C440" t="s">
        <v>10</v>
      </c>
      <c r="D440">
        <v>1</v>
      </c>
      <c r="E440" s="12">
        <v>3.19</v>
      </c>
      <c r="F440" t="s">
        <v>11</v>
      </c>
      <c r="G440" t="str">
        <f>LOOKUP($C440,'AisleList-T'!$A:$A,'AisleList-T'!B:B)</f>
        <v>Dairy</v>
      </c>
      <c r="H440">
        <f>IF($F440="Food4Less",LOOKUP($C440,'AisleList-T'!$A:$A,'AisleList-T'!C:C),"")</f>
        <v>15</v>
      </c>
      <c r="I440" t="str">
        <f>IF($F440="Food4Less",LOOKUP($C440,'AisleList-T'!$A:$A,'AisleList-T'!D:D),"")</f>
        <v>Dairy Products</v>
      </c>
    </row>
    <row r="441" spans="1:9" x14ac:dyDescent="0.35">
      <c r="A441" s="1">
        <v>43410</v>
      </c>
      <c r="B441" t="s">
        <v>56</v>
      </c>
      <c r="C441" t="s">
        <v>57</v>
      </c>
      <c r="D441">
        <v>1</v>
      </c>
      <c r="E441" s="12">
        <v>1.99</v>
      </c>
      <c r="F441" t="s">
        <v>11</v>
      </c>
      <c r="G441" t="str">
        <f>LOOKUP($C441,'AisleList-T'!$A:$A,'AisleList-T'!B:B)</f>
        <v>Breads</v>
      </c>
      <c r="H441">
        <f>IF($F441="Food4Less",LOOKUP($C441,'AisleList-T'!$A:$A,'AisleList-T'!C:C),"")</f>
        <v>2</v>
      </c>
      <c r="I441" t="str">
        <f>IF($F441="Food4Less",LOOKUP($C441,'AisleList-T'!$A:$A,'AisleList-T'!D:D),"")</f>
        <v>Bread/Cereal</v>
      </c>
    </row>
    <row r="442" spans="1:9" x14ac:dyDescent="0.35">
      <c r="A442" s="1">
        <v>43410</v>
      </c>
      <c r="B442" t="s">
        <v>59</v>
      </c>
      <c r="C442" t="s">
        <v>60</v>
      </c>
      <c r="D442">
        <v>1</v>
      </c>
      <c r="E442" s="12">
        <v>2.99</v>
      </c>
      <c r="F442" t="s">
        <v>11</v>
      </c>
      <c r="G442" t="str">
        <f>LOOKUP($C442,'AisleList-T'!$A:$A,'AisleList-T'!B:B)</f>
        <v>Breakfast</v>
      </c>
      <c r="H442">
        <f>IF($F442="Food4Less",LOOKUP($C442,'AisleList-T'!$A:$A,'AisleList-T'!C:C),"")</f>
        <v>2</v>
      </c>
      <c r="I442" t="str">
        <f>IF($F442="Food4Less",LOOKUP($C442,'AisleList-T'!$A:$A,'AisleList-T'!D:D),"")</f>
        <v>Bread/Cereal</v>
      </c>
    </row>
    <row r="443" spans="1:9" x14ac:dyDescent="0.35">
      <c r="A443" s="1">
        <v>43410</v>
      </c>
      <c r="B443" t="s">
        <v>253</v>
      </c>
      <c r="C443" t="s">
        <v>254</v>
      </c>
      <c r="D443">
        <v>1</v>
      </c>
      <c r="E443" s="12">
        <v>4.99</v>
      </c>
      <c r="F443" t="s">
        <v>11</v>
      </c>
      <c r="G443" t="str">
        <f>LOOKUP($C443,'AisleList-T'!$A:$A,'AisleList-T'!B:B)</f>
        <v>Snacks</v>
      </c>
      <c r="H443">
        <f>IF($F443="Food4Less",LOOKUP($C443,'AisleList-T'!$A:$A,'AisleList-T'!C:C),"")</f>
        <v>10</v>
      </c>
      <c r="I443" t="str">
        <f>IF($F443="Food4Less",LOOKUP($C443,'AisleList-T'!$A:$A,'AisleList-T'!D:D),"")</f>
        <v>Candy/Picnic</v>
      </c>
    </row>
    <row r="444" spans="1:9" x14ac:dyDescent="0.35">
      <c r="A444" s="1">
        <v>43410</v>
      </c>
      <c r="B444" t="s">
        <v>255</v>
      </c>
      <c r="C444" t="s">
        <v>256</v>
      </c>
      <c r="D444">
        <v>1</v>
      </c>
      <c r="E444" s="12">
        <v>15.99</v>
      </c>
      <c r="F444" t="s">
        <v>11</v>
      </c>
      <c r="G444" t="str">
        <f>LOOKUP($C444,'AisleList-T'!$A:$A,'AisleList-T'!B:B)</f>
        <v>Drinks</v>
      </c>
      <c r="H444" t="str">
        <f>IF($F444="Food4Less",LOOKUP($C444,'AisleList-T'!$A:$A,'AisleList-T'!C:C),"")</f>
        <v>-</v>
      </c>
      <c r="I444" t="str">
        <f>IF($F444="Food4Less",LOOKUP($C444,'AisleList-T'!$A:$A,'AisleList-T'!D:D),"")</f>
        <v>-</v>
      </c>
    </row>
    <row r="445" spans="1:9" x14ac:dyDescent="0.35">
      <c r="A445" s="1">
        <v>43410</v>
      </c>
      <c r="B445" t="s">
        <v>257</v>
      </c>
      <c r="C445" t="s">
        <v>258</v>
      </c>
      <c r="D445">
        <v>1</v>
      </c>
      <c r="E445" s="12">
        <v>1</v>
      </c>
      <c r="F445" t="s">
        <v>11</v>
      </c>
      <c r="G445" t="str">
        <f>LOOKUP($C445,'AisleList-T'!$A:$A,'AisleList-T'!B:B)</f>
        <v>Snacks</v>
      </c>
      <c r="H445">
        <f>IF($F445="Food4Less",LOOKUP($C445,'AisleList-T'!$A:$A,'AisleList-T'!C:C),"")</f>
        <v>10</v>
      </c>
      <c r="I445" t="str">
        <f>IF($F445="Food4Less",LOOKUP($C445,'AisleList-T'!$A:$A,'AisleList-T'!D:D),"")</f>
        <v>Candy/Picnic</v>
      </c>
    </row>
    <row r="446" spans="1:9" x14ac:dyDescent="0.35">
      <c r="A446" s="1">
        <v>43420</v>
      </c>
      <c r="B446" t="s">
        <v>23</v>
      </c>
      <c r="C446" t="s">
        <v>24</v>
      </c>
      <c r="D446">
        <v>1</v>
      </c>
      <c r="E446" s="12">
        <v>3</v>
      </c>
      <c r="F446" t="s">
        <v>11</v>
      </c>
      <c r="G446" t="str">
        <f>LOOKUP($C446,'AisleList-T'!$A:$A,'AisleList-T'!B:B)</f>
        <v>Meats/Proteins</v>
      </c>
      <c r="H446">
        <f>IF($F446="Food4Less",LOOKUP($C446,'AisleList-T'!$A:$A,'AisleList-T'!C:C),"")</f>
        <v>1</v>
      </c>
      <c r="I446" t="str">
        <f>IF($F446="Food4Less",LOOKUP($C446,'AisleList-T'!$A:$A,'AisleList-T'!D:D),"")</f>
        <v>Meats/Cheese</v>
      </c>
    </row>
    <row r="447" spans="1:9" x14ac:dyDescent="0.35">
      <c r="A447" s="1">
        <v>43420</v>
      </c>
      <c r="B447" t="s">
        <v>23</v>
      </c>
      <c r="C447" t="s">
        <v>25</v>
      </c>
      <c r="D447">
        <v>1</v>
      </c>
      <c r="E447" s="12">
        <v>3</v>
      </c>
      <c r="F447" t="s">
        <v>11</v>
      </c>
      <c r="G447" t="str">
        <f>LOOKUP($C447,'AisleList-T'!$A:$A,'AisleList-T'!B:B)</f>
        <v>Meats/Proteins</v>
      </c>
      <c r="H447">
        <f>IF($F447="Food4Less",LOOKUP($C447,'AisleList-T'!$A:$A,'AisleList-T'!C:C),"")</f>
        <v>1</v>
      </c>
      <c r="I447" t="str">
        <f>IF($F447="Food4Less",LOOKUP($C447,'AisleList-T'!$A:$A,'AisleList-T'!D:D),"")</f>
        <v>Meats/Cheese</v>
      </c>
    </row>
    <row r="448" spans="1:9" x14ac:dyDescent="0.35">
      <c r="A448" s="1">
        <v>43420</v>
      </c>
      <c r="B448" t="s">
        <v>61</v>
      </c>
      <c r="C448" t="s">
        <v>259</v>
      </c>
      <c r="D448">
        <v>1</v>
      </c>
      <c r="E448" s="12">
        <v>7.36</v>
      </c>
      <c r="F448" t="s">
        <v>11</v>
      </c>
      <c r="G448" t="str">
        <f>LOOKUP($C448,'AisleList-T'!$A:$A,'AisleList-T'!B:B)</f>
        <v>Meats/Proteins</v>
      </c>
      <c r="H448" t="str">
        <f>IF($F448="Food4Less",LOOKUP($C448,'AisleList-T'!$A:$A,'AisleList-T'!C:C),"")</f>
        <v>BW</v>
      </c>
      <c r="I448" t="str">
        <f>IF($F448="Food4Less",LOOKUP($C448,'AisleList-T'!$A:$A,'AisleList-T'!D:D),"")</f>
        <v>Deli/Dairy</v>
      </c>
    </row>
    <row r="449" spans="1:9" x14ac:dyDescent="0.35">
      <c r="A449" s="1">
        <v>43420</v>
      </c>
      <c r="B449" t="s">
        <v>61</v>
      </c>
      <c r="C449" t="s">
        <v>259</v>
      </c>
      <c r="D449">
        <v>1</v>
      </c>
      <c r="E449" s="12">
        <v>5.23</v>
      </c>
      <c r="F449" t="s">
        <v>11</v>
      </c>
      <c r="G449" t="str">
        <f>LOOKUP($C449,'AisleList-T'!$A:$A,'AisleList-T'!B:B)</f>
        <v>Meats/Proteins</v>
      </c>
      <c r="H449" t="str">
        <f>IF($F449="Food4Less",LOOKUP($C449,'AisleList-T'!$A:$A,'AisleList-T'!C:C),"")</f>
        <v>BW</v>
      </c>
      <c r="I449" t="str">
        <f>IF($F449="Food4Less",LOOKUP($C449,'AisleList-T'!$A:$A,'AisleList-T'!D:D),"")</f>
        <v>Deli/Dairy</v>
      </c>
    </row>
    <row r="450" spans="1:9" x14ac:dyDescent="0.35">
      <c r="A450" s="1">
        <v>43420</v>
      </c>
      <c r="B450" t="s">
        <v>14</v>
      </c>
      <c r="C450" t="s">
        <v>260</v>
      </c>
      <c r="D450">
        <v>1</v>
      </c>
      <c r="E450" s="12">
        <v>1.99</v>
      </c>
      <c r="F450" t="s">
        <v>11</v>
      </c>
      <c r="G450" t="str">
        <f>LOOKUP($C450,'AisleList-T'!$A:$A,'AisleList-T'!B:B)</f>
        <v>Fruits</v>
      </c>
      <c r="H450">
        <f>IF($F450="Food4Less",LOOKUP($C450,'AisleList-T'!$A:$A,'AisleList-T'!C:C),"")</f>
        <v>0</v>
      </c>
      <c r="I450" t="str">
        <f>IF($F450="Food4Less",LOOKUP($C450,'AisleList-T'!$A:$A,'AisleList-T'!D:D),"")</f>
        <v>Vegetables/Fruit</v>
      </c>
    </row>
    <row r="451" spans="1:9" x14ac:dyDescent="0.35">
      <c r="A451" s="1">
        <v>43420</v>
      </c>
      <c r="B451" t="s">
        <v>14</v>
      </c>
      <c r="C451" t="s">
        <v>260</v>
      </c>
      <c r="D451">
        <v>1</v>
      </c>
      <c r="E451" s="12">
        <v>1.99</v>
      </c>
      <c r="F451" t="s">
        <v>11</v>
      </c>
      <c r="G451" t="str">
        <f>LOOKUP($C451,'AisleList-T'!$A:$A,'AisleList-T'!B:B)</f>
        <v>Fruits</v>
      </c>
      <c r="H451">
        <f>IF($F451="Food4Less",LOOKUP($C451,'AisleList-T'!$A:$A,'AisleList-T'!C:C),"")</f>
        <v>0</v>
      </c>
      <c r="I451" t="str">
        <f>IF($F451="Food4Less",LOOKUP($C451,'AisleList-T'!$A:$A,'AisleList-T'!D:D),"")</f>
        <v>Vegetables/Fruit</v>
      </c>
    </row>
    <row r="452" spans="1:9" x14ac:dyDescent="0.35">
      <c r="A452" s="1">
        <v>43420</v>
      </c>
      <c r="B452" t="s">
        <v>14</v>
      </c>
      <c r="C452" t="s">
        <v>261</v>
      </c>
      <c r="D452">
        <v>1</v>
      </c>
      <c r="E452" s="12">
        <v>7.49</v>
      </c>
      <c r="F452" t="s">
        <v>11</v>
      </c>
      <c r="G452" t="str">
        <f>LOOKUP($C452,'AisleList-T'!$A:$A,'AisleList-T'!B:B)</f>
        <v>Bathroom/Cleaning</v>
      </c>
      <c r="H452">
        <f>IF($F452="Food4Less",LOOKUP($C452,'AisleList-T'!$A:$A,'AisleList-T'!C:C),"")</f>
        <v>12</v>
      </c>
      <c r="I452" t="str">
        <f>IF($F452="Food4Less",LOOKUP($C452,'AisleList-T'!$A:$A,'AisleList-T'!D:D),"")</f>
        <v>Bathroom</v>
      </c>
    </row>
    <row r="453" spans="1:9" x14ac:dyDescent="0.35">
      <c r="A453" s="1">
        <v>43420</v>
      </c>
      <c r="B453" t="s">
        <v>262</v>
      </c>
      <c r="C453" t="s">
        <v>263</v>
      </c>
      <c r="D453">
        <v>1</v>
      </c>
      <c r="E453" s="12">
        <v>1.99</v>
      </c>
      <c r="F453" t="s">
        <v>11</v>
      </c>
      <c r="G453" t="str">
        <f>LOOKUP($C453,'AisleList-T'!$A:$A,'AisleList-T'!B:B)</f>
        <v>Bathroom/Cleaning</v>
      </c>
      <c r="H453">
        <f>IF($F453="Food4Less",LOOKUP($C453,'AisleList-T'!$A:$A,'AisleList-T'!C:C),"")</f>
        <v>12</v>
      </c>
      <c r="I453" t="str">
        <f>IF($F453="Food4Less",LOOKUP($C453,'AisleList-T'!$A:$A,'AisleList-T'!D:D),"")</f>
        <v>Bathroom</v>
      </c>
    </row>
    <row r="454" spans="1:9" x14ac:dyDescent="0.35">
      <c r="A454" s="1">
        <v>43420</v>
      </c>
      <c r="B454" t="s">
        <v>14</v>
      </c>
      <c r="C454" t="s">
        <v>36</v>
      </c>
      <c r="D454">
        <v>1</v>
      </c>
      <c r="E454" s="12">
        <v>1</v>
      </c>
      <c r="F454" t="s">
        <v>11</v>
      </c>
      <c r="G454" t="str">
        <f>LOOKUP($C454,'AisleList-T'!$A:$A,'AisleList-T'!B:B)</f>
        <v>Breads</v>
      </c>
      <c r="H454">
        <f>IF($F454="Food4Less",LOOKUP($C454,'AisleList-T'!$A:$A,'AisleList-T'!C:C),"")</f>
        <v>5</v>
      </c>
      <c r="I454" t="str">
        <f>IF($F454="Food4Less",LOOKUP($C454,'AisleList-T'!$A:$A,'AisleList-T'!D:D),"")</f>
        <v>Pasta/Rice</v>
      </c>
    </row>
    <row r="455" spans="1:9" x14ac:dyDescent="0.35">
      <c r="A455" s="1">
        <v>43420</v>
      </c>
      <c r="B455" t="s">
        <v>264</v>
      </c>
      <c r="C455" t="s">
        <v>265</v>
      </c>
      <c r="D455">
        <v>1</v>
      </c>
      <c r="E455" s="12">
        <v>4.99</v>
      </c>
      <c r="F455" t="s">
        <v>11</v>
      </c>
      <c r="G455" t="str">
        <f>LOOKUP($C455,'AisleList-T'!$A:$A,'AisleList-T'!B:B)</f>
        <v>Kitchen</v>
      </c>
      <c r="H455">
        <f>IF($F455="Food4Less",LOOKUP($C455,'AisleList-T'!$A:$A,'AisleList-T'!C:C),"")</f>
        <v>13</v>
      </c>
      <c r="I455" t="str">
        <f>IF($F455="Food4Less",LOOKUP($C455,'AisleList-T'!$A:$A,'AisleList-T'!D:D),"")</f>
        <v>Laundry/Cleaning</v>
      </c>
    </row>
    <row r="456" spans="1:9" x14ac:dyDescent="0.35">
      <c r="A456" s="1">
        <v>43420</v>
      </c>
      <c r="B456" t="s">
        <v>14</v>
      </c>
      <c r="C456" t="s">
        <v>266</v>
      </c>
      <c r="D456">
        <v>1</v>
      </c>
      <c r="E456" s="12">
        <v>2</v>
      </c>
      <c r="F456" t="s">
        <v>11</v>
      </c>
      <c r="G456" t="str">
        <f>LOOKUP($C456,'AisleList-T'!$A:$A,'AisleList-T'!B:B)</f>
        <v>Baking</v>
      </c>
      <c r="H456">
        <f>IF($F456="Food4Less",LOOKUP($C456,'AisleList-T'!$A:$A,'AisleList-T'!C:C),"")</f>
        <v>8</v>
      </c>
      <c r="I456" t="str">
        <f>IF($F456="Food4Less",LOOKUP($C456,'AisleList-T'!$A:$A,'AisleList-T'!D:D),"")</f>
        <v>Frozen Meals</v>
      </c>
    </row>
    <row r="457" spans="1:9" x14ac:dyDescent="0.35">
      <c r="A457" s="1">
        <v>43420</v>
      </c>
      <c r="B457" t="s">
        <v>267</v>
      </c>
      <c r="C457" t="s">
        <v>178</v>
      </c>
      <c r="D457">
        <v>1</v>
      </c>
      <c r="E457" s="12">
        <v>2</v>
      </c>
      <c r="F457" t="s">
        <v>11</v>
      </c>
      <c r="G457" t="str">
        <f>LOOKUP($C457,'AisleList-T'!$A:$A,'AisleList-T'!B:B)</f>
        <v>Meals</v>
      </c>
      <c r="H457">
        <f>IF($F457="Food4Less",LOOKUP($C457,'AisleList-T'!$A:$A,'AisleList-T'!C:C),"")</f>
        <v>3</v>
      </c>
      <c r="I457" t="str">
        <f>IF($F457="Food4Less",LOOKUP($C457,'AisleList-T'!$A:$A,'AisleList-T'!D:D),"")</f>
        <v>Soups/Juice</v>
      </c>
    </row>
    <row r="458" spans="1:9" x14ac:dyDescent="0.35">
      <c r="A458" s="1">
        <v>43420</v>
      </c>
      <c r="B458" t="s">
        <v>267</v>
      </c>
      <c r="C458" t="s">
        <v>178</v>
      </c>
      <c r="D458">
        <v>1</v>
      </c>
      <c r="E458" s="12">
        <v>2</v>
      </c>
      <c r="F458" t="s">
        <v>11</v>
      </c>
      <c r="G458" t="str">
        <f>LOOKUP($C458,'AisleList-T'!$A:$A,'AisleList-T'!B:B)</f>
        <v>Meals</v>
      </c>
      <c r="H458">
        <f>IF($F458="Food4Less",LOOKUP($C458,'AisleList-T'!$A:$A,'AisleList-T'!C:C),"")</f>
        <v>3</v>
      </c>
      <c r="I458" t="str">
        <f>IF($F458="Food4Less",LOOKUP($C458,'AisleList-T'!$A:$A,'AisleList-T'!D:D),"")</f>
        <v>Soups/Juice</v>
      </c>
    </row>
    <row r="459" spans="1:9" x14ac:dyDescent="0.35">
      <c r="A459" s="1">
        <v>43420</v>
      </c>
      <c r="B459" t="s">
        <v>253</v>
      </c>
      <c r="C459" t="s">
        <v>263</v>
      </c>
      <c r="D459">
        <v>1</v>
      </c>
      <c r="E459" s="12">
        <v>1.99</v>
      </c>
      <c r="F459" t="s">
        <v>11</v>
      </c>
      <c r="G459" t="str">
        <f>LOOKUP($C459,'AisleList-T'!$A:$A,'AisleList-T'!B:B)</f>
        <v>Bathroom/Cleaning</v>
      </c>
      <c r="H459">
        <f>IF($F459="Food4Less",LOOKUP($C459,'AisleList-T'!$A:$A,'AisleList-T'!C:C),"")</f>
        <v>12</v>
      </c>
      <c r="I459" t="str">
        <f>IF($F459="Food4Less",LOOKUP($C459,'AisleList-T'!$A:$A,'AisleList-T'!D:D),"")</f>
        <v>Bathroom</v>
      </c>
    </row>
    <row r="460" spans="1:9" x14ac:dyDescent="0.35">
      <c r="A460" s="1">
        <v>43420</v>
      </c>
      <c r="B460" t="s">
        <v>14</v>
      </c>
      <c r="C460" t="s">
        <v>192</v>
      </c>
      <c r="D460">
        <v>1</v>
      </c>
      <c r="E460" s="12">
        <v>1.99</v>
      </c>
      <c r="F460" t="s">
        <v>11</v>
      </c>
      <c r="G460" t="str">
        <f>LOOKUP($C460,'AisleList-T'!$A:$A,'AisleList-T'!B:B)</f>
        <v>Kitchen</v>
      </c>
      <c r="H460">
        <f>IF($F460="Food4Less",LOOKUP($C460,'AisleList-T'!$A:$A,'AisleList-T'!C:C),"")</f>
        <v>6</v>
      </c>
      <c r="I460" t="str">
        <f>IF($F460="Food4Less",LOOKUP($C460,'AisleList-T'!$A:$A,'AisleList-T'!D:D),"")</f>
        <v>Baking/Breakfast</v>
      </c>
    </row>
    <row r="461" spans="1:9" x14ac:dyDescent="0.35">
      <c r="A461" s="1">
        <v>43420</v>
      </c>
      <c r="B461" t="s">
        <v>14</v>
      </c>
      <c r="C461" t="s">
        <v>27</v>
      </c>
      <c r="D461">
        <v>1</v>
      </c>
      <c r="E461" s="12">
        <v>6.99</v>
      </c>
      <c r="F461" t="s">
        <v>11</v>
      </c>
      <c r="G461" t="str">
        <f>LOOKUP($C461,'AisleList-T'!$A:$A,'AisleList-T'!B:B)</f>
        <v>Meats/Proteins</v>
      </c>
      <c r="H461" t="str">
        <f>IF($F461="Food4Less",LOOKUP($C461,'AisleList-T'!$A:$A,'AisleList-T'!C:C),"")</f>
        <v>BW</v>
      </c>
      <c r="I461" t="str">
        <f>IF($F461="Food4Less",LOOKUP($C461,'AisleList-T'!$A:$A,'AisleList-T'!D:D),"")</f>
        <v>Deli/Dairy</v>
      </c>
    </row>
    <row r="462" spans="1:9" x14ac:dyDescent="0.35">
      <c r="A462" s="1">
        <v>43420</v>
      </c>
      <c r="B462" t="s">
        <v>59</v>
      </c>
      <c r="C462" t="s">
        <v>60</v>
      </c>
      <c r="D462">
        <v>1</v>
      </c>
      <c r="E462" s="12">
        <v>2.99</v>
      </c>
      <c r="F462" t="s">
        <v>11</v>
      </c>
      <c r="G462" t="str">
        <f>LOOKUP($C462,'AisleList-T'!$A:$A,'AisleList-T'!B:B)</f>
        <v>Breakfast</v>
      </c>
      <c r="H462">
        <f>IF($F462="Food4Less",LOOKUP($C462,'AisleList-T'!$A:$A,'AisleList-T'!C:C),"")</f>
        <v>2</v>
      </c>
      <c r="I462" t="str">
        <f>IF($F462="Food4Less",LOOKUP($C462,'AisleList-T'!$A:$A,'AisleList-T'!D:D),"")</f>
        <v>Bread/Cereal</v>
      </c>
    </row>
    <row r="463" spans="1:9" x14ac:dyDescent="0.35">
      <c r="A463" s="1">
        <v>43420</v>
      </c>
      <c r="B463" t="s">
        <v>14</v>
      </c>
      <c r="C463" t="s">
        <v>33</v>
      </c>
      <c r="D463">
        <v>1</v>
      </c>
      <c r="E463" s="12">
        <v>2.99</v>
      </c>
      <c r="F463" t="s">
        <v>11</v>
      </c>
      <c r="G463" t="str">
        <f>LOOKUP($C463,'AisleList-T'!$A:$A,'AisleList-T'!B:B)</f>
        <v>Baking</v>
      </c>
      <c r="H463">
        <f>IF($F463="Food4Less",LOOKUP($C463,'AisleList-T'!$A:$A,'AisleList-T'!C:C),"")</f>
        <v>5</v>
      </c>
      <c r="I463" t="str">
        <f>IF($F463="Food4Less",LOOKUP($C463,'AisleList-T'!$A:$A,'AisleList-T'!D:D),"")</f>
        <v>Pasta/Rice</v>
      </c>
    </row>
    <row r="464" spans="1:9" x14ac:dyDescent="0.35">
      <c r="A464" s="1">
        <v>43420</v>
      </c>
      <c r="B464" t="s">
        <v>14</v>
      </c>
      <c r="C464" t="s">
        <v>17</v>
      </c>
      <c r="D464">
        <v>1</v>
      </c>
      <c r="E464" s="12">
        <v>2.5</v>
      </c>
      <c r="F464" t="s">
        <v>11</v>
      </c>
      <c r="G464" t="str">
        <f>LOOKUP($C464,'AisleList-T'!$A:$A,'AisleList-T'!B:B)</f>
        <v>Snacks</v>
      </c>
      <c r="H464">
        <f>IF($F464="Food4Less",LOOKUP($C464,'AisleList-T'!$A:$A,'AisleList-T'!C:C),"")</f>
        <v>7</v>
      </c>
      <c r="I464" t="str">
        <f>IF($F464="Food4Less",LOOKUP($C464,'AisleList-T'!$A:$A,'AisleList-T'!D:D),"")</f>
        <v>Snacks 1</v>
      </c>
    </row>
    <row r="465" spans="1:9" x14ac:dyDescent="0.35">
      <c r="A465" s="1">
        <v>43420</v>
      </c>
      <c r="B465" t="s">
        <v>268</v>
      </c>
      <c r="C465" t="s">
        <v>102</v>
      </c>
      <c r="D465">
        <v>1</v>
      </c>
      <c r="E465" s="12">
        <v>9.99</v>
      </c>
      <c r="F465" t="s">
        <v>11</v>
      </c>
      <c r="G465" t="str">
        <f>LOOKUP($C465,'AisleList-T'!$A:$A,'AisleList-T'!B:B)</f>
        <v>Meats/Proteins</v>
      </c>
      <c r="H465" t="str">
        <f>IF($F465="Food4Less",LOOKUP($C465,'AisleList-T'!$A:$A,'AisleList-T'!C:C),"")</f>
        <v>BW</v>
      </c>
      <c r="I465" t="str">
        <f>IF($F465="Food4Less",LOOKUP($C465,'AisleList-T'!$A:$A,'AisleList-T'!D:D),"")</f>
        <v>Deli/Dairy</v>
      </c>
    </row>
    <row r="466" spans="1:9" x14ac:dyDescent="0.35">
      <c r="A466" s="1">
        <v>43420</v>
      </c>
      <c r="B466" t="s">
        <v>14</v>
      </c>
      <c r="C466" t="s">
        <v>48</v>
      </c>
      <c r="D466">
        <v>1</v>
      </c>
      <c r="E466" s="12">
        <v>1.49</v>
      </c>
      <c r="F466" t="s">
        <v>11</v>
      </c>
      <c r="G466" t="str">
        <f>LOOKUP($C466,'AisleList-T'!$A:$A,'AisleList-T'!B:B)</f>
        <v>Spices/Sauces</v>
      </c>
      <c r="H466">
        <f>IF($F466="Food4Less",LOOKUP($C466,'AisleList-T'!$A:$A,'AisleList-T'!C:C),"")</f>
        <v>5</v>
      </c>
      <c r="I466" t="str">
        <f>IF($F466="Food4Less",LOOKUP($C466,'AisleList-T'!$A:$A,'AisleList-T'!D:D),"")</f>
        <v>Pasta/Rice</v>
      </c>
    </row>
    <row r="467" spans="1:9" x14ac:dyDescent="0.35">
      <c r="A467" s="1">
        <v>43420</v>
      </c>
      <c r="B467" t="s">
        <v>14</v>
      </c>
      <c r="C467" t="s">
        <v>48</v>
      </c>
      <c r="D467">
        <v>1</v>
      </c>
      <c r="E467" s="12">
        <v>1.49</v>
      </c>
      <c r="F467" t="s">
        <v>11</v>
      </c>
      <c r="G467" t="str">
        <f>LOOKUP($C467,'AisleList-T'!$A:$A,'AisleList-T'!B:B)</f>
        <v>Spices/Sauces</v>
      </c>
      <c r="H467">
        <f>IF($F467="Food4Less",LOOKUP($C467,'AisleList-T'!$A:$A,'AisleList-T'!C:C),"")</f>
        <v>5</v>
      </c>
      <c r="I467" t="str">
        <f>IF($F467="Food4Less",LOOKUP($C467,'AisleList-T'!$A:$A,'AisleList-T'!D:D),"")</f>
        <v>Pasta/Rice</v>
      </c>
    </row>
    <row r="468" spans="1:9" x14ac:dyDescent="0.35">
      <c r="A468" s="1">
        <v>43420</v>
      </c>
      <c r="B468" t="s">
        <v>269</v>
      </c>
      <c r="C468" t="s">
        <v>270</v>
      </c>
      <c r="D468">
        <v>1</v>
      </c>
      <c r="E468" s="12">
        <v>3.19</v>
      </c>
      <c r="F468" t="s">
        <v>11</v>
      </c>
      <c r="G468" t="str">
        <f>LOOKUP($C468,'AisleList-T'!$A:$A,'AisleList-T'!B:B)</f>
        <v>Baking</v>
      </c>
      <c r="H468">
        <f>IF($F468="Food4Less",LOOKUP($C468,'AisleList-T'!$A:$A,'AisleList-T'!C:C),"")</f>
        <v>6</v>
      </c>
      <c r="I468" t="str">
        <f>IF($F468="Food4Less",LOOKUP($C468,'AisleList-T'!$A:$A,'AisleList-T'!D:D),"")</f>
        <v>Baking/Breakfast</v>
      </c>
    </row>
    <row r="469" spans="1:9" x14ac:dyDescent="0.35">
      <c r="A469" s="1">
        <v>43420</v>
      </c>
      <c r="B469" t="s">
        <v>188</v>
      </c>
      <c r="C469" t="s">
        <v>189</v>
      </c>
      <c r="D469">
        <v>1</v>
      </c>
      <c r="E469" s="12">
        <v>1.99</v>
      </c>
      <c r="F469" t="s">
        <v>11</v>
      </c>
      <c r="G469" t="str">
        <f>LOOKUP($C469,'AisleList-T'!$A:$A,'AisleList-T'!B:B)</f>
        <v>Vegetables</v>
      </c>
      <c r="H469">
        <f>IF($F469="Food4Less",LOOKUP($C469,'AisleList-T'!$A:$A,'AisleList-T'!C:C),"")</f>
        <v>0</v>
      </c>
      <c r="I469" t="str">
        <f>IF($F469="Food4Less",LOOKUP($C469,'AisleList-T'!$A:$A,'AisleList-T'!D:D),"")</f>
        <v>Vegetables/Fruit</v>
      </c>
    </row>
    <row r="470" spans="1:9" x14ac:dyDescent="0.35">
      <c r="A470" s="1">
        <v>43420</v>
      </c>
      <c r="B470" t="s">
        <v>271</v>
      </c>
      <c r="C470" t="s">
        <v>38</v>
      </c>
      <c r="D470">
        <v>1</v>
      </c>
      <c r="E470" s="12">
        <v>1.25</v>
      </c>
      <c r="F470" t="s">
        <v>11</v>
      </c>
      <c r="G470" t="str">
        <f>LOOKUP($C470,'AisleList-T'!$A:$A,'AisleList-T'!B:B)</f>
        <v>Sides</v>
      </c>
      <c r="H470">
        <f>IF($F470="Food4Less",LOOKUP($C470,'AisleList-T'!$A:$A,'AisleList-T'!C:C),"")</f>
        <v>5</v>
      </c>
      <c r="I470" t="str">
        <f>IF($F470="Food4Less",LOOKUP($C470,'AisleList-T'!$A:$A,'AisleList-T'!D:D),"")</f>
        <v>Pasta/Rice</v>
      </c>
    </row>
    <row r="471" spans="1:9" x14ac:dyDescent="0.35">
      <c r="A471" s="1">
        <v>43420</v>
      </c>
      <c r="B471" t="s">
        <v>14</v>
      </c>
      <c r="C471" t="s">
        <v>82</v>
      </c>
      <c r="D471">
        <v>1</v>
      </c>
      <c r="E471" s="12">
        <v>0.99</v>
      </c>
      <c r="F471" t="s">
        <v>11</v>
      </c>
      <c r="G471" t="str">
        <f>LOOKUP($C471,'AisleList-T'!$A:$A,'AisleList-T'!B:B)</f>
        <v>Sides</v>
      </c>
      <c r="H471">
        <f>IF($F471="Food4Less",LOOKUP($C471,'AisleList-T'!$A:$A,'AisleList-T'!C:C),"")</f>
        <v>5</v>
      </c>
      <c r="I471" t="str">
        <f>IF($F471="Food4Less",LOOKUP($C471,'AisleList-T'!$A:$A,'AisleList-T'!D:D),"")</f>
        <v>Pasta/Rice</v>
      </c>
    </row>
    <row r="472" spans="1:9" x14ac:dyDescent="0.35">
      <c r="A472" s="1">
        <v>43420</v>
      </c>
      <c r="B472" t="s">
        <v>14</v>
      </c>
      <c r="C472" t="s">
        <v>26</v>
      </c>
      <c r="D472">
        <v>18</v>
      </c>
      <c r="E472" s="12">
        <v>3.39</v>
      </c>
      <c r="F472" t="s">
        <v>11</v>
      </c>
      <c r="G472" t="str">
        <f>LOOKUP($C472,'AisleList-T'!$A:$A,'AisleList-T'!B:B)</f>
        <v>Meats/Proteins</v>
      </c>
      <c r="H472" t="str">
        <f>IF($F472="Food4Less",LOOKUP($C472,'AisleList-T'!$A:$A,'AisleList-T'!C:C),"")</f>
        <v>BW</v>
      </c>
      <c r="I472" t="str">
        <f>IF($F472="Food4Less",LOOKUP($C472,'AisleList-T'!$A:$A,'AisleList-T'!D:D),"")</f>
        <v>Deli/Dairy</v>
      </c>
    </row>
    <row r="473" spans="1:9" x14ac:dyDescent="0.35">
      <c r="A473" s="1">
        <v>43420</v>
      </c>
      <c r="B473" t="s">
        <v>56</v>
      </c>
      <c r="C473" t="s">
        <v>57</v>
      </c>
      <c r="D473">
        <v>1</v>
      </c>
      <c r="E473" s="12">
        <v>1.99</v>
      </c>
      <c r="F473" t="s">
        <v>11</v>
      </c>
      <c r="G473" t="str">
        <f>LOOKUP($C473,'AisleList-T'!$A:$A,'AisleList-T'!B:B)</f>
        <v>Breads</v>
      </c>
      <c r="H473">
        <f>IF($F473="Food4Less",LOOKUP($C473,'AisleList-T'!$A:$A,'AisleList-T'!C:C),"")</f>
        <v>2</v>
      </c>
      <c r="I473" t="str">
        <f>IF($F473="Food4Less",LOOKUP($C473,'AisleList-T'!$A:$A,'AisleList-T'!D:D),"")</f>
        <v>Bread/Cereal</v>
      </c>
    </row>
    <row r="474" spans="1:9" x14ac:dyDescent="0.35">
      <c r="A474" s="1">
        <v>43420</v>
      </c>
      <c r="B474" t="s">
        <v>45</v>
      </c>
      <c r="C474" t="s">
        <v>46</v>
      </c>
      <c r="D474">
        <v>1</v>
      </c>
      <c r="E474" s="12">
        <v>1.19</v>
      </c>
      <c r="F474" t="s">
        <v>11</v>
      </c>
      <c r="G474" t="str">
        <f>LOOKUP($C474,'AisleList-T'!$A:$A,'AisleList-T'!B:B)</f>
        <v>Meats/Proteins</v>
      </c>
      <c r="H474">
        <f>IF($F474="Food4Less",LOOKUP($C474,'AisleList-T'!$A:$A,'AisleList-T'!C:C),"")</f>
        <v>3</v>
      </c>
      <c r="I474" t="str">
        <f>IF($F474="Food4Less",LOOKUP($C474,'AisleList-T'!$A:$A,'AisleList-T'!D:D),"")</f>
        <v>Soups/Juice</v>
      </c>
    </row>
    <row r="475" spans="1:9" x14ac:dyDescent="0.35">
      <c r="A475" s="1">
        <v>43420</v>
      </c>
      <c r="B475" t="s">
        <v>45</v>
      </c>
      <c r="C475" t="s">
        <v>46</v>
      </c>
      <c r="D475">
        <v>1</v>
      </c>
      <c r="E475" s="12">
        <v>1.19</v>
      </c>
      <c r="F475" t="s">
        <v>11</v>
      </c>
      <c r="G475" t="str">
        <f>LOOKUP($C475,'AisleList-T'!$A:$A,'AisleList-T'!B:B)</f>
        <v>Meats/Proteins</v>
      </c>
      <c r="H475">
        <f>IF($F475="Food4Less",LOOKUP($C475,'AisleList-T'!$A:$A,'AisleList-T'!C:C),"")</f>
        <v>3</v>
      </c>
      <c r="I475" t="str">
        <f>IF($F475="Food4Less",LOOKUP($C475,'AisleList-T'!$A:$A,'AisleList-T'!D:D),"")</f>
        <v>Soups/Juice</v>
      </c>
    </row>
    <row r="476" spans="1:9" x14ac:dyDescent="0.35">
      <c r="A476" s="1">
        <v>43420</v>
      </c>
      <c r="B476" t="s">
        <v>45</v>
      </c>
      <c r="C476" t="s">
        <v>46</v>
      </c>
      <c r="D476">
        <v>1</v>
      </c>
      <c r="E476" s="12">
        <v>1.19</v>
      </c>
      <c r="F476" t="s">
        <v>11</v>
      </c>
      <c r="G476" t="str">
        <f>LOOKUP($C476,'AisleList-T'!$A:$A,'AisleList-T'!B:B)</f>
        <v>Meats/Proteins</v>
      </c>
      <c r="H476">
        <f>IF($F476="Food4Less",LOOKUP($C476,'AisleList-T'!$A:$A,'AisleList-T'!C:C),"")</f>
        <v>3</v>
      </c>
      <c r="I476" t="str">
        <f>IF($F476="Food4Less",LOOKUP($C476,'AisleList-T'!$A:$A,'AisleList-T'!D:D),"")</f>
        <v>Soups/Juice</v>
      </c>
    </row>
    <row r="477" spans="1:9" x14ac:dyDescent="0.35">
      <c r="A477" s="1">
        <v>43420</v>
      </c>
      <c r="B477" t="s">
        <v>45</v>
      </c>
      <c r="C477" t="s">
        <v>46</v>
      </c>
      <c r="D477">
        <v>1</v>
      </c>
      <c r="E477" s="12">
        <v>1.19</v>
      </c>
      <c r="F477" t="s">
        <v>11</v>
      </c>
      <c r="G477" t="str">
        <f>LOOKUP($C477,'AisleList-T'!$A:$A,'AisleList-T'!B:B)</f>
        <v>Meats/Proteins</v>
      </c>
      <c r="H477">
        <f>IF($F477="Food4Less",LOOKUP($C477,'AisleList-T'!$A:$A,'AisleList-T'!C:C),"")</f>
        <v>3</v>
      </c>
      <c r="I477" t="str">
        <f>IF($F477="Food4Less",LOOKUP($C477,'AisleList-T'!$A:$A,'AisleList-T'!D:D),"")</f>
        <v>Soups/Juice</v>
      </c>
    </row>
    <row r="478" spans="1:9" x14ac:dyDescent="0.35">
      <c r="A478" s="1">
        <v>43420</v>
      </c>
      <c r="B478" t="s">
        <v>14</v>
      </c>
      <c r="C478" t="s">
        <v>248</v>
      </c>
      <c r="D478">
        <v>1</v>
      </c>
      <c r="E478" s="12">
        <v>0.79</v>
      </c>
      <c r="F478" t="s">
        <v>11</v>
      </c>
      <c r="G478" t="str">
        <f>LOOKUP($C478,'AisleList-T'!$A:$A,'AisleList-T'!B:B)</f>
        <v>Meals</v>
      </c>
      <c r="H478">
        <f>IF($F478="Food4Less",LOOKUP($C478,'AisleList-T'!$A:$A,'AisleList-T'!C:C),"")</f>
        <v>3</v>
      </c>
      <c r="I478" t="str">
        <f>IF($F478="Food4Less",LOOKUP($C478,'AisleList-T'!$A:$A,'AisleList-T'!D:D),"")</f>
        <v>Soups/Juice</v>
      </c>
    </row>
    <row r="479" spans="1:9" x14ac:dyDescent="0.35">
      <c r="A479" s="1">
        <v>43420</v>
      </c>
      <c r="B479" t="s">
        <v>14</v>
      </c>
      <c r="C479" t="s">
        <v>248</v>
      </c>
      <c r="D479">
        <v>1</v>
      </c>
      <c r="E479" s="12">
        <v>0.79</v>
      </c>
      <c r="F479" t="s">
        <v>11</v>
      </c>
      <c r="G479" t="str">
        <f>LOOKUP($C479,'AisleList-T'!$A:$A,'AisleList-T'!B:B)</f>
        <v>Meals</v>
      </c>
      <c r="H479">
        <f>IF($F479="Food4Less",LOOKUP($C479,'AisleList-T'!$A:$A,'AisleList-T'!C:C),"")</f>
        <v>3</v>
      </c>
      <c r="I479" t="str">
        <f>IF($F479="Food4Less",LOOKUP($C479,'AisleList-T'!$A:$A,'AisleList-T'!D:D),"")</f>
        <v>Soups/Juice</v>
      </c>
    </row>
    <row r="480" spans="1:9" x14ac:dyDescent="0.35">
      <c r="A480" s="1">
        <v>43420</v>
      </c>
      <c r="B480" t="s">
        <v>95</v>
      </c>
      <c r="C480" t="s">
        <v>96</v>
      </c>
      <c r="D480">
        <v>1</v>
      </c>
      <c r="E480" s="12">
        <v>1.49</v>
      </c>
      <c r="F480" t="s">
        <v>11</v>
      </c>
      <c r="G480" t="str">
        <f>LOOKUP($C480,'AisleList-T'!$A:$A,'AisleList-T'!B:B)</f>
        <v>Condiments</v>
      </c>
      <c r="H480">
        <f>IF($F480="Food4Less",LOOKUP($C480,'AisleList-T'!$A:$A,'AisleList-T'!C:C),"")</f>
        <v>4</v>
      </c>
      <c r="I480" t="str">
        <f>IF($F480="Food4Less",LOOKUP($C480,'AisleList-T'!$A:$A,'AisleList-T'!D:D),"")</f>
        <v>Condiments/Canned Foods</v>
      </c>
    </row>
    <row r="481" spans="1:9" x14ac:dyDescent="0.35">
      <c r="A481" s="1">
        <v>43420</v>
      </c>
      <c r="B481" t="s">
        <v>14</v>
      </c>
      <c r="C481" t="s">
        <v>47</v>
      </c>
      <c r="D481">
        <v>1</v>
      </c>
      <c r="E481" s="12">
        <v>1.29</v>
      </c>
      <c r="F481" t="s">
        <v>11</v>
      </c>
      <c r="G481" t="str">
        <f>LOOKUP($C481,'AisleList-T'!$A:$A,'AisleList-T'!B:B)</f>
        <v>Spices/Sauces</v>
      </c>
      <c r="H481">
        <f>IF($F481="Food4Less",LOOKUP($C481,'AisleList-T'!$A:$A,'AisleList-T'!C:C),"")</f>
        <v>5</v>
      </c>
      <c r="I481" t="str">
        <f>IF($F481="Food4Less",LOOKUP($C481,'AisleList-T'!$A:$A,'AisleList-T'!D:D),"")</f>
        <v>Pasta/Rice</v>
      </c>
    </row>
    <row r="482" spans="1:9" x14ac:dyDescent="0.35">
      <c r="A482" s="1">
        <v>43420</v>
      </c>
      <c r="B482" t="s">
        <v>61</v>
      </c>
      <c r="C482" t="s">
        <v>272</v>
      </c>
      <c r="D482">
        <v>1</v>
      </c>
      <c r="E482" s="12">
        <v>0.79</v>
      </c>
      <c r="F482" t="s">
        <v>11</v>
      </c>
      <c r="G482" t="str">
        <f>LOOKUP($C482,'AisleList-T'!$A:$A,'AisleList-T'!B:B)</f>
        <v>Vegetables</v>
      </c>
      <c r="H482">
        <f>IF($F482="Food4Less",LOOKUP($C482,'AisleList-T'!$A:$A,'AisleList-T'!C:C),"")</f>
        <v>0</v>
      </c>
      <c r="I482" t="str">
        <f>IF($F482="Food4Less",LOOKUP($C482,'AisleList-T'!$A:$A,'AisleList-T'!D:D),"")</f>
        <v>Vegetables/Fruit</v>
      </c>
    </row>
    <row r="483" spans="1:9" x14ac:dyDescent="0.35">
      <c r="A483" s="1">
        <v>43420</v>
      </c>
      <c r="B483" t="s">
        <v>61</v>
      </c>
      <c r="C483" t="s">
        <v>100</v>
      </c>
      <c r="D483">
        <v>3</v>
      </c>
      <c r="E483" s="12">
        <v>1.5</v>
      </c>
      <c r="F483" t="s">
        <v>11</v>
      </c>
      <c r="G483" t="str">
        <f>LOOKUP($C483,'AisleList-T'!$A:$A,'AisleList-T'!B:B)</f>
        <v>Snacks</v>
      </c>
      <c r="H483" t="str">
        <f>IF($F483="Food4Less",LOOKUP($C483,'AisleList-T'!$A:$A,'AisleList-T'!C:C),"")</f>
        <v>B</v>
      </c>
      <c r="I483" t="str">
        <f>IF($F483="Food4Less",LOOKUP($C483,'AisleList-T'!$A:$A,'AisleList-T'!D:D),"")</f>
        <v>Bakery</v>
      </c>
    </row>
    <row r="484" spans="1:9" x14ac:dyDescent="0.35">
      <c r="A484" s="1">
        <v>43420</v>
      </c>
      <c r="B484" t="s">
        <v>61</v>
      </c>
      <c r="C484" t="s">
        <v>273</v>
      </c>
      <c r="D484">
        <v>1</v>
      </c>
      <c r="E484" s="12">
        <v>0.99</v>
      </c>
      <c r="F484" t="s">
        <v>11</v>
      </c>
      <c r="G484" t="str">
        <f>LOOKUP($C484,'AisleList-T'!$A:$A,'AisleList-T'!B:B)</f>
        <v>Snacks</v>
      </c>
      <c r="H484" t="str">
        <f>IF($F484="Food4Less",LOOKUP($C484,'AisleList-T'!$A:$A,'AisleList-T'!C:C),"")</f>
        <v>B</v>
      </c>
      <c r="I484" t="str">
        <f>IF($F484="Food4Less",LOOKUP($C484,'AisleList-T'!$A:$A,'AisleList-T'!D:D),"")</f>
        <v>Bakery</v>
      </c>
    </row>
    <row r="485" spans="1:9" x14ac:dyDescent="0.35">
      <c r="A485" s="1">
        <v>43420</v>
      </c>
      <c r="B485" t="s">
        <v>61</v>
      </c>
      <c r="C485" t="s">
        <v>98</v>
      </c>
      <c r="D485">
        <v>7</v>
      </c>
      <c r="E485" s="12">
        <v>0.14000000000000001</v>
      </c>
      <c r="F485" t="s">
        <v>11</v>
      </c>
      <c r="G485" t="str">
        <f>LOOKUP($C485,'AisleList-T'!$A:$A,'AisleList-T'!B:B)</f>
        <v>Fruits</v>
      </c>
      <c r="H485">
        <f>IF($F485="Food4Less",LOOKUP($C485,'AisleList-T'!$A:$A,'AisleList-T'!C:C),"")</f>
        <v>0</v>
      </c>
      <c r="I485" t="str">
        <f>IF($F485="Food4Less",LOOKUP($C485,'AisleList-T'!$A:$A,'AisleList-T'!D:D),"")</f>
        <v>Vegetables/Fruit</v>
      </c>
    </row>
    <row r="486" spans="1:9" x14ac:dyDescent="0.35">
      <c r="A486" s="1">
        <v>43420</v>
      </c>
      <c r="B486" t="s">
        <v>61</v>
      </c>
      <c r="C486" t="s">
        <v>62</v>
      </c>
      <c r="D486">
        <v>9</v>
      </c>
      <c r="E486" s="12">
        <v>5.48</v>
      </c>
      <c r="F486" t="s">
        <v>11</v>
      </c>
      <c r="G486" t="str">
        <f>LOOKUP($C486,'AisleList-T'!$A:$A,'AisleList-T'!B:B)</f>
        <v>Fruits</v>
      </c>
      <c r="H486">
        <f>IF($F486="Food4Less",LOOKUP($C486,'AisleList-T'!$A:$A,'AisleList-T'!C:C),"")</f>
        <v>0</v>
      </c>
      <c r="I486" t="str">
        <f>IF($F486="Food4Less",LOOKUP($C486,'AisleList-T'!$A:$A,'AisleList-T'!D:D),"")</f>
        <v>Vegetables/Fruit</v>
      </c>
    </row>
    <row r="487" spans="1:9" x14ac:dyDescent="0.35">
      <c r="A487" s="1">
        <v>43420</v>
      </c>
      <c r="B487" t="s">
        <v>274</v>
      </c>
      <c r="C487" t="s">
        <v>30</v>
      </c>
      <c r="D487">
        <v>1</v>
      </c>
      <c r="E487" s="12">
        <v>6.99</v>
      </c>
      <c r="F487" t="s">
        <v>77</v>
      </c>
      <c r="G487" t="str">
        <f>LOOKUP($C487,'AisleList-T'!$A:$A,'AisleList-T'!B:B)</f>
        <v>Dairy</v>
      </c>
      <c r="H487" t="str">
        <f>IF($F487="Food4Less",LOOKUP($C487,'AisleList-T'!$A:$A,'AisleList-T'!C:C),"")</f>
        <v/>
      </c>
      <c r="I487" t="str">
        <f>IF($F487="Food4Less",LOOKUP($C487,'AisleList-T'!$A:$A,'AisleList-T'!D:D),"")</f>
        <v/>
      </c>
    </row>
    <row r="488" spans="1:9" x14ac:dyDescent="0.35">
      <c r="A488" s="1">
        <v>43420</v>
      </c>
      <c r="B488" t="s">
        <v>275</v>
      </c>
      <c r="C488" t="s">
        <v>276</v>
      </c>
      <c r="D488">
        <v>1</v>
      </c>
      <c r="E488" s="12">
        <v>0.79</v>
      </c>
      <c r="F488" t="s">
        <v>77</v>
      </c>
      <c r="G488" t="str">
        <f>LOOKUP($C488,'AisleList-T'!$A:$A,'AisleList-T'!B:B)</f>
        <v>Dairy</v>
      </c>
      <c r="H488" t="str">
        <f>IF($F488="Food4Less",LOOKUP($C488,'AisleList-T'!$A:$A,'AisleList-T'!C:C),"")</f>
        <v/>
      </c>
      <c r="I488" t="str">
        <f>IF($F488="Food4Less",LOOKUP($C488,'AisleList-T'!$A:$A,'AisleList-T'!D:D),"")</f>
        <v/>
      </c>
    </row>
    <row r="489" spans="1:9" x14ac:dyDescent="0.35">
      <c r="A489" s="1">
        <v>43427</v>
      </c>
      <c r="B489" t="s">
        <v>61</v>
      </c>
      <c r="C489" t="s">
        <v>123</v>
      </c>
      <c r="D489">
        <v>1</v>
      </c>
      <c r="E489" s="12">
        <v>2.77</v>
      </c>
      <c r="F489" t="s">
        <v>11</v>
      </c>
      <c r="G489" t="str">
        <f>LOOKUP($C489,'AisleList-T'!$A:$A,'AisleList-T'!B:B)</f>
        <v>Fruits</v>
      </c>
      <c r="H489">
        <f>IF($F489="Food4Less",LOOKUP($C489,'AisleList-T'!$A:$A,'AisleList-T'!C:C),"")</f>
        <v>0</v>
      </c>
      <c r="I489" t="str">
        <f>IF($F489="Food4Less",LOOKUP($C489,'AisleList-T'!$A:$A,'AisleList-T'!D:D),"")</f>
        <v>Vegetables/Fruit</v>
      </c>
    </row>
    <row r="490" spans="1:9" x14ac:dyDescent="0.35">
      <c r="A490" s="1">
        <v>43427</v>
      </c>
      <c r="B490" t="s">
        <v>95</v>
      </c>
      <c r="C490" t="s">
        <v>94</v>
      </c>
      <c r="D490">
        <v>1</v>
      </c>
      <c r="E490" s="12">
        <v>0.99</v>
      </c>
      <c r="F490" t="s">
        <v>11</v>
      </c>
      <c r="G490" t="str">
        <f>LOOKUP($C490,'AisleList-T'!$A:$A,'AisleList-T'!B:B)</f>
        <v>Snacks</v>
      </c>
      <c r="H490">
        <f>IF($F490="Food4Less",LOOKUP($C490,'AisleList-T'!$A:$A,'AisleList-T'!C:C),"")</f>
        <v>11</v>
      </c>
      <c r="I490" t="str">
        <f>IF($F490="Food4Less",LOOKUP($C490,'AisleList-T'!$A:$A,'AisleList-T'!D:D),"")</f>
        <v>Snacks 2</v>
      </c>
    </row>
    <row r="491" spans="1:9" x14ac:dyDescent="0.35">
      <c r="A491" s="1">
        <v>43427</v>
      </c>
      <c r="B491" t="s">
        <v>247</v>
      </c>
      <c r="C491" t="s">
        <v>248</v>
      </c>
      <c r="D491">
        <v>1</v>
      </c>
      <c r="E491" s="12">
        <v>1.99</v>
      </c>
      <c r="F491" t="s">
        <v>11</v>
      </c>
      <c r="G491" t="str">
        <f>LOOKUP($C491,'AisleList-T'!$A:$A,'AisleList-T'!B:B)</f>
        <v>Meals</v>
      </c>
      <c r="H491">
        <f>IF($F491="Food4Less",LOOKUP($C491,'AisleList-T'!$A:$A,'AisleList-T'!C:C),"")</f>
        <v>3</v>
      </c>
      <c r="I491" t="str">
        <f>IF($F491="Food4Less",LOOKUP($C491,'AisleList-T'!$A:$A,'AisleList-T'!D:D),"")</f>
        <v>Soups/Juice</v>
      </c>
    </row>
    <row r="492" spans="1:9" x14ac:dyDescent="0.35">
      <c r="A492" s="1">
        <v>43427</v>
      </c>
      <c r="B492" t="s">
        <v>12</v>
      </c>
      <c r="C492" t="s">
        <v>13</v>
      </c>
      <c r="D492">
        <v>1</v>
      </c>
      <c r="E492" s="12">
        <v>3.29</v>
      </c>
      <c r="F492" t="s">
        <v>11</v>
      </c>
      <c r="G492" t="str">
        <f>LOOKUP($C492,'AisleList-T'!$A:$A,'AisleList-T'!B:B)</f>
        <v>Dairy</v>
      </c>
      <c r="H492">
        <f>IF($F492="Food4Less",LOOKUP($C492,'AisleList-T'!$A:$A,'AisleList-T'!C:C),"")</f>
        <v>15</v>
      </c>
      <c r="I492" t="str">
        <f>IF($F492="Food4Less",LOOKUP($C492,'AisleList-T'!$A:$A,'AisleList-T'!D:D),"")</f>
        <v>Dairy Products</v>
      </c>
    </row>
    <row r="493" spans="1:9" x14ac:dyDescent="0.35">
      <c r="A493" s="1">
        <v>43427</v>
      </c>
      <c r="B493" t="s">
        <v>277</v>
      </c>
      <c r="C493" t="s">
        <v>145</v>
      </c>
      <c r="D493">
        <v>1</v>
      </c>
      <c r="E493" s="12">
        <v>1.99</v>
      </c>
      <c r="F493" t="s">
        <v>11</v>
      </c>
      <c r="G493" t="str">
        <f>LOOKUP($C493,'AisleList-T'!$A:$A,'AisleList-T'!B:B)</f>
        <v>Baking</v>
      </c>
      <c r="H493">
        <f>IF($F493="Food4Less",LOOKUP($C493,'AisleList-T'!$A:$A,'AisleList-T'!C:C),"")</f>
        <v>6</v>
      </c>
      <c r="I493" t="str">
        <f>IF($F493="Food4Less",LOOKUP($C493,'AisleList-T'!$A:$A,'AisleList-T'!D:D),"")</f>
        <v>Baking/Breakfast</v>
      </c>
    </row>
    <row r="494" spans="1:9" x14ac:dyDescent="0.35">
      <c r="A494" s="1">
        <v>43427</v>
      </c>
      <c r="B494" t="s">
        <v>179</v>
      </c>
      <c r="C494" t="s">
        <v>180</v>
      </c>
      <c r="D494">
        <v>10</v>
      </c>
      <c r="E494" s="12">
        <v>5.99</v>
      </c>
      <c r="F494" t="s">
        <v>11</v>
      </c>
      <c r="G494" t="str">
        <f>LOOKUP($C494,'AisleList-T'!$A:$A,'AisleList-T'!B:B)</f>
        <v>Breakfast</v>
      </c>
      <c r="H494">
        <f>IF($F494="Food4Less",LOOKUP($C494,'AisleList-T'!$A:$A,'AisleList-T'!C:C),"")</f>
        <v>11</v>
      </c>
      <c r="I494" t="str">
        <f>IF($F494="Food4Less",LOOKUP($C494,'AisleList-T'!$A:$A,'AisleList-T'!D:D),"")</f>
        <v>Snacks 2</v>
      </c>
    </row>
    <row r="495" spans="1:9" x14ac:dyDescent="0.35">
      <c r="A495" s="1">
        <v>43427</v>
      </c>
      <c r="B495" t="s">
        <v>278</v>
      </c>
      <c r="C495" t="s">
        <v>10</v>
      </c>
      <c r="D495">
        <v>1</v>
      </c>
      <c r="E495" s="12">
        <v>2.69</v>
      </c>
      <c r="F495" t="s">
        <v>11</v>
      </c>
      <c r="G495" t="str">
        <f>LOOKUP($C495,'AisleList-T'!$A:$A,'AisleList-T'!B:B)</f>
        <v>Dairy</v>
      </c>
      <c r="H495">
        <f>IF($F495="Food4Less",LOOKUP($C495,'AisleList-T'!$A:$A,'AisleList-T'!C:C),"")</f>
        <v>15</v>
      </c>
      <c r="I495" t="str">
        <f>IF($F495="Food4Less",LOOKUP($C495,'AisleList-T'!$A:$A,'AisleList-T'!D:D),"")</f>
        <v>Dairy Products</v>
      </c>
    </row>
    <row r="496" spans="1:9" x14ac:dyDescent="0.35">
      <c r="A496" s="1">
        <v>43427</v>
      </c>
      <c r="B496" t="s">
        <v>278</v>
      </c>
      <c r="C496" t="s">
        <v>10</v>
      </c>
      <c r="D496">
        <v>1</v>
      </c>
      <c r="E496" s="12">
        <v>2.69</v>
      </c>
      <c r="F496" t="s">
        <v>11</v>
      </c>
      <c r="G496" t="str">
        <f>LOOKUP($C496,'AisleList-T'!$A:$A,'AisleList-T'!B:B)</f>
        <v>Dairy</v>
      </c>
      <c r="H496">
        <f>IF($F496="Food4Less",LOOKUP($C496,'AisleList-T'!$A:$A,'AisleList-T'!C:C),"")</f>
        <v>15</v>
      </c>
      <c r="I496" t="str">
        <f>IF($F496="Food4Less",LOOKUP($C496,'AisleList-T'!$A:$A,'AisleList-T'!D:D),"")</f>
        <v>Dairy Products</v>
      </c>
    </row>
    <row r="497" spans="1:9" x14ac:dyDescent="0.35">
      <c r="A497" s="1">
        <v>43427</v>
      </c>
      <c r="B497" t="s">
        <v>14</v>
      </c>
      <c r="C497" t="s">
        <v>58</v>
      </c>
      <c r="D497">
        <v>1</v>
      </c>
      <c r="E497" s="12">
        <v>1.79</v>
      </c>
      <c r="F497" t="s">
        <v>11</v>
      </c>
      <c r="G497" t="str">
        <f>LOOKUP($C497,'AisleList-T'!$A:$A,'AisleList-T'!B:B)</f>
        <v>Breakfast</v>
      </c>
      <c r="H497">
        <f>IF($F497="Food4Less",LOOKUP($C497,'AisleList-T'!$A:$A,'AisleList-T'!C:C),"")</f>
        <v>2</v>
      </c>
      <c r="I497" t="str">
        <f>IF($F497="Food4Less",LOOKUP($C497,'AisleList-T'!$A:$A,'AisleList-T'!D:D),"")</f>
        <v>Bread/Cereal</v>
      </c>
    </row>
    <row r="498" spans="1:9" x14ac:dyDescent="0.35">
      <c r="A498" s="1">
        <v>43427</v>
      </c>
      <c r="B498" t="s">
        <v>12</v>
      </c>
      <c r="C498" t="s">
        <v>13</v>
      </c>
      <c r="D498">
        <v>1</v>
      </c>
      <c r="E498" s="12">
        <v>3.29</v>
      </c>
      <c r="F498" t="s">
        <v>11</v>
      </c>
      <c r="G498" t="str">
        <f>LOOKUP($C498,'AisleList-T'!$A:$A,'AisleList-T'!B:B)</f>
        <v>Dairy</v>
      </c>
      <c r="H498">
        <f>IF($F498="Food4Less",LOOKUP($C498,'AisleList-T'!$A:$A,'AisleList-T'!C:C),"")</f>
        <v>15</v>
      </c>
      <c r="I498" t="str">
        <f>IF($F498="Food4Less",LOOKUP($C498,'AisleList-T'!$A:$A,'AisleList-T'!D:D),"")</f>
        <v>Dairy Products</v>
      </c>
    </row>
    <row r="499" spans="1:9" x14ac:dyDescent="0.35">
      <c r="A499" s="1">
        <v>43427</v>
      </c>
      <c r="B499" t="s">
        <v>61</v>
      </c>
      <c r="C499" t="s">
        <v>62</v>
      </c>
      <c r="D499">
        <v>6</v>
      </c>
      <c r="E499" s="12">
        <v>1.04</v>
      </c>
      <c r="F499" t="s">
        <v>11</v>
      </c>
      <c r="G499" t="str">
        <f>LOOKUP($C499,'AisleList-T'!$A:$A,'AisleList-T'!B:B)</f>
        <v>Fruits</v>
      </c>
      <c r="H499">
        <f>IF($F499="Food4Less",LOOKUP($C499,'AisleList-T'!$A:$A,'AisleList-T'!C:C),"")</f>
        <v>0</v>
      </c>
      <c r="I499" t="str">
        <f>IF($F499="Food4Less",LOOKUP($C499,'AisleList-T'!$A:$A,'AisleList-T'!D:D),"")</f>
        <v>Vegetables/Fruit</v>
      </c>
    </row>
    <row r="500" spans="1:9" x14ac:dyDescent="0.35">
      <c r="A500" s="1">
        <v>43427</v>
      </c>
      <c r="B500" t="s">
        <v>101</v>
      </c>
      <c r="C500" t="s">
        <v>187</v>
      </c>
      <c r="D500">
        <v>1</v>
      </c>
      <c r="E500" s="12">
        <v>2.79</v>
      </c>
      <c r="F500" t="s">
        <v>11</v>
      </c>
      <c r="G500" t="str">
        <f>LOOKUP($C500,'AisleList-T'!$A:$A,'AisleList-T'!B:B)</f>
        <v>Snacks</v>
      </c>
      <c r="H500">
        <f>IF($F500="Food4Less",LOOKUP($C500,'AisleList-T'!$A:$A,'AisleList-T'!C:C),"")</f>
        <v>7</v>
      </c>
      <c r="I500" t="str">
        <f>IF($F500="Food4Less",LOOKUP($C500,'AisleList-T'!$A:$A,'AisleList-T'!D:D),"")</f>
        <v>Snacks 1</v>
      </c>
    </row>
    <row r="501" spans="1:9" x14ac:dyDescent="0.35">
      <c r="A501" s="1">
        <v>43427</v>
      </c>
      <c r="B501" t="s">
        <v>14</v>
      </c>
      <c r="C501" t="s">
        <v>248</v>
      </c>
      <c r="D501">
        <v>1</v>
      </c>
      <c r="E501" s="12">
        <v>0.79</v>
      </c>
      <c r="F501" t="s">
        <v>11</v>
      </c>
      <c r="G501" t="str">
        <f>LOOKUP($C501,'AisleList-T'!$A:$A,'AisleList-T'!B:B)</f>
        <v>Meals</v>
      </c>
      <c r="H501">
        <f>IF($F501="Food4Less",LOOKUP($C501,'AisleList-T'!$A:$A,'AisleList-T'!C:C),"")</f>
        <v>3</v>
      </c>
      <c r="I501" t="str">
        <f>IF($F501="Food4Less",LOOKUP($C501,'AisleList-T'!$A:$A,'AisleList-T'!D:D),"")</f>
        <v>Soups/Juice</v>
      </c>
    </row>
    <row r="502" spans="1:9" x14ac:dyDescent="0.35">
      <c r="A502" s="1">
        <v>43427</v>
      </c>
      <c r="B502" t="s">
        <v>14</v>
      </c>
      <c r="C502" t="s">
        <v>248</v>
      </c>
      <c r="D502">
        <v>1</v>
      </c>
      <c r="E502" s="12">
        <v>0.79</v>
      </c>
      <c r="F502" t="s">
        <v>11</v>
      </c>
      <c r="G502" t="str">
        <f>LOOKUP($C502,'AisleList-T'!$A:$A,'AisleList-T'!B:B)</f>
        <v>Meals</v>
      </c>
      <c r="H502">
        <f>IF($F502="Food4Less",LOOKUP($C502,'AisleList-T'!$A:$A,'AisleList-T'!C:C),"")</f>
        <v>3</v>
      </c>
      <c r="I502" t="str">
        <f>IF($F502="Food4Less",LOOKUP($C502,'AisleList-T'!$A:$A,'AisleList-T'!D:D),"")</f>
        <v>Soups/Juice</v>
      </c>
    </row>
    <row r="503" spans="1:9" x14ac:dyDescent="0.35">
      <c r="A503" s="1">
        <v>43427</v>
      </c>
      <c r="B503" t="s">
        <v>61</v>
      </c>
      <c r="C503" t="s">
        <v>100</v>
      </c>
      <c r="D503">
        <v>6</v>
      </c>
      <c r="E503" s="12">
        <v>1.5</v>
      </c>
      <c r="F503" t="s">
        <v>11</v>
      </c>
      <c r="G503" t="str">
        <f>LOOKUP($C503,'AisleList-T'!$A:$A,'AisleList-T'!B:B)</f>
        <v>Snacks</v>
      </c>
      <c r="H503" t="str">
        <f>IF($F503="Food4Less",LOOKUP($C503,'AisleList-T'!$A:$A,'AisleList-T'!C:C),"")</f>
        <v>B</v>
      </c>
      <c r="I503" t="str">
        <f>IF($F503="Food4Less",LOOKUP($C503,'AisleList-T'!$A:$A,'AisleList-T'!D:D),"")</f>
        <v>Bakery</v>
      </c>
    </row>
    <row r="504" spans="1:9" x14ac:dyDescent="0.35">
      <c r="A504" s="1">
        <v>43427</v>
      </c>
      <c r="B504" t="s">
        <v>14</v>
      </c>
      <c r="C504" t="s">
        <v>279</v>
      </c>
      <c r="D504">
        <v>1</v>
      </c>
      <c r="E504" s="12">
        <v>1</v>
      </c>
      <c r="F504" t="s">
        <v>11</v>
      </c>
      <c r="G504" t="str">
        <f>LOOKUP($C504,'AisleList-T'!$A:$A,'AisleList-T'!B:B)</f>
        <v>Kitchen</v>
      </c>
      <c r="H504">
        <f>IF($F504="Food4Less",LOOKUP($C504,'AisleList-T'!$A:$A,'AisleList-T'!C:C),"")</f>
        <v>13</v>
      </c>
      <c r="I504" t="str">
        <f>IF($F504="Food4Less",LOOKUP($C504,'AisleList-T'!$A:$A,'AisleList-T'!D:D),"")</f>
        <v>Laundry/Cleaning</v>
      </c>
    </row>
    <row r="505" spans="1:9" x14ac:dyDescent="0.35">
      <c r="A505" s="1">
        <v>43427</v>
      </c>
      <c r="B505" t="s">
        <v>14</v>
      </c>
      <c r="C505" t="s">
        <v>279</v>
      </c>
      <c r="D505">
        <v>1</v>
      </c>
      <c r="E505" s="12">
        <v>1</v>
      </c>
      <c r="F505" t="s">
        <v>11</v>
      </c>
      <c r="G505" t="str">
        <f>LOOKUP($C505,'AisleList-T'!$A:$A,'AisleList-T'!B:B)</f>
        <v>Kitchen</v>
      </c>
      <c r="H505">
        <f>IF($F505="Food4Less",LOOKUP($C505,'AisleList-T'!$A:$A,'AisleList-T'!C:C),"")</f>
        <v>13</v>
      </c>
      <c r="I505" t="str">
        <f>IF($F505="Food4Less",LOOKUP($C505,'AisleList-T'!$A:$A,'AisleList-T'!D:D),"")</f>
        <v>Laundry/Cleaning</v>
      </c>
    </row>
    <row r="506" spans="1:9" x14ac:dyDescent="0.35">
      <c r="A506" s="1">
        <v>43427</v>
      </c>
      <c r="B506" t="s">
        <v>275</v>
      </c>
      <c r="C506" t="s">
        <v>276</v>
      </c>
      <c r="D506">
        <v>1</v>
      </c>
      <c r="E506" s="12">
        <v>0.89</v>
      </c>
      <c r="F506" t="s">
        <v>11</v>
      </c>
      <c r="G506" t="str">
        <f>LOOKUP($C506,'AisleList-T'!$A:$A,'AisleList-T'!B:B)</f>
        <v>Dairy</v>
      </c>
      <c r="H506">
        <f>IF($F506="Food4Less",LOOKUP($C506,'AisleList-T'!$A:$A,'AisleList-T'!C:C),"")</f>
        <v>15</v>
      </c>
      <c r="I506" t="str">
        <f>IF($F506="Food4Less",LOOKUP($C506,'AisleList-T'!$A:$A,'AisleList-T'!D:D),"")</f>
        <v>Dairy Products</v>
      </c>
    </row>
    <row r="507" spans="1:9" x14ac:dyDescent="0.35">
      <c r="A507" s="1">
        <v>43427</v>
      </c>
      <c r="B507" t="s">
        <v>14</v>
      </c>
      <c r="C507" t="s">
        <v>279</v>
      </c>
      <c r="D507">
        <v>1</v>
      </c>
      <c r="E507" s="12">
        <v>1</v>
      </c>
      <c r="F507" t="s">
        <v>11</v>
      </c>
      <c r="G507" t="str">
        <f>LOOKUP($C507,'AisleList-T'!$A:$A,'AisleList-T'!B:B)</f>
        <v>Kitchen</v>
      </c>
      <c r="H507">
        <f>IF($F507="Food4Less",LOOKUP($C507,'AisleList-T'!$A:$A,'AisleList-T'!C:C),"")</f>
        <v>13</v>
      </c>
      <c r="I507" t="str">
        <f>IF($F507="Food4Less",LOOKUP($C507,'AisleList-T'!$A:$A,'AisleList-T'!D:D),"")</f>
        <v>Laundry/Cleaning</v>
      </c>
    </row>
    <row r="508" spans="1:9" x14ac:dyDescent="0.35">
      <c r="A508" s="1">
        <v>43427</v>
      </c>
      <c r="B508" t="s">
        <v>188</v>
      </c>
      <c r="C508" t="s">
        <v>189</v>
      </c>
      <c r="D508">
        <v>1</v>
      </c>
      <c r="E508">
        <v>1.99</v>
      </c>
      <c r="F508" t="s">
        <v>11</v>
      </c>
      <c r="G508" t="str">
        <f>LOOKUP($C508,'AisleList-T'!$A:$A,'AisleList-T'!B:B)</f>
        <v>Vegetables</v>
      </c>
      <c r="H508">
        <f>IF($F508="Food4Less",LOOKUP($C508,'AisleList-T'!$A:$A,'AisleList-T'!C:C),"")</f>
        <v>0</v>
      </c>
      <c r="I508" t="str">
        <f>IF($F508="Food4Less",LOOKUP($C508,'AisleList-T'!$A:$A,'AisleList-T'!D:D),"")</f>
        <v>Vegetables/Fruit</v>
      </c>
    </row>
    <row r="509" spans="1:9" x14ac:dyDescent="0.35">
      <c r="A509" s="1">
        <v>43427</v>
      </c>
      <c r="B509" t="s">
        <v>56</v>
      </c>
      <c r="C509" t="s">
        <v>57</v>
      </c>
      <c r="D509">
        <v>1</v>
      </c>
      <c r="E509" s="12">
        <v>1.29</v>
      </c>
      <c r="F509" t="s">
        <v>11</v>
      </c>
      <c r="G509" t="str">
        <f>LOOKUP($C509,'AisleList-T'!$A:$A,'AisleList-T'!B:B)</f>
        <v>Breads</v>
      </c>
      <c r="H509">
        <f>IF($F509="Food4Less",LOOKUP($C509,'AisleList-T'!$A:$A,'AisleList-T'!C:C),"")</f>
        <v>2</v>
      </c>
      <c r="I509" t="str">
        <f>IF($F509="Food4Less",LOOKUP($C509,'AisleList-T'!$A:$A,'AisleList-T'!D:D),"")</f>
        <v>Bread/Cereal</v>
      </c>
    </row>
    <row r="510" spans="1:9" x14ac:dyDescent="0.35">
      <c r="A510" s="1">
        <v>43427</v>
      </c>
      <c r="B510" t="s">
        <v>278</v>
      </c>
      <c r="C510" t="s">
        <v>280</v>
      </c>
      <c r="D510">
        <v>1</v>
      </c>
      <c r="E510" s="12">
        <v>4.99</v>
      </c>
      <c r="F510" t="s">
        <v>11</v>
      </c>
      <c r="G510" t="str">
        <f>LOOKUP($C510,'AisleList-T'!$A:$A,'AisleList-T'!B:B)</f>
        <v>Snacks</v>
      </c>
      <c r="H510">
        <f>IF($F510="Food4Less",LOOKUP($C510,'AisleList-T'!$A:$A,'AisleList-T'!C:C),"")</f>
        <v>7</v>
      </c>
      <c r="I510" t="str">
        <f>IF($F510="Food4Less",LOOKUP($C510,'AisleList-T'!$A:$A,'AisleList-T'!D:D),"")</f>
        <v>Snacks 1</v>
      </c>
    </row>
    <row r="511" spans="1:9" x14ac:dyDescent="0.35">
      <c r="A511" s="1">
        <v>43427</v>
      </c>
      <c r="B511" t="s">
        <v>14</v>
      </c>
      <c r="C511" t="s">
        <v>281</v>
      </c>
      <c r="D511">
        <v>1</v>
      </c>
      <c r="E511" s="12">
        <v>1.5</v>
      </c>
      <c r="F511" t="s">
        <v>11</v>
      </c>
      <c r="G511" t="str">
        <f>LOOKUP($C511,'AisleList-T'!$A:$A,'AisleList-T'!B:B)</f>
        <v>Snacks</v>
      </c>
      <c r="H511">
        <f>IF($F511="Food4Less",LOOKUP($C511,'AisleList-T'!$A:$A,'AisleList-T'!C:C),"")</f>
        <v>11</v>
      </c>
      <c r="I511" t="str">
        <f>IF($F511="Food4Less",LOOKUP($C511,'AisleList-T'!$A:$A,'AisleList-T'!D:D),"")</f>
        <v>Snacks 2</v>
      </c>
    </row>
    <row r="512" spans="1:9" x14ac:dyDescent="0.35">
      <c r="A512" s="1">
        <v>43427</v>
      </c>
      <c r="B512" t="s">
        <v>14</v>
      </c>
      <c r="C512" t="s">
        <v>26</v>
      </c>
      <c r="D512">
        <v>1</v>
      </c>
      <c r="E512" s="12">
        <v>1.49</v>
      </c>
      <c r="F512" t="s">
        <v>11</v>
      </c>
      <c r="G512" t="str">
        <f>LOOKUP($C512,'AisleList-T'!$A:$A,'AisleList-T'!B:B)</f>
        <v>Meats/Proteins</v>
      </c>
      <c r="H512" t="str">
        <f>IF($F512="Food4Less",LOOKUP($C512,'AisleList-T'!$A:$A,'AisleList-T'!C:C),"")</f>
        <v>BW</v>
      </c>
      <c r="I512" t="str">
        <f>IF($F512="Food4Less",LOOKUP($C512,'AisleList-T'!$A:$A,'AisleList-T'!D:D),"")</f>
        <v>Deli/Dairy</v>
      </c>
    </row>
    <row r="513" spans="1:9" x14ac:dyDescent="0.35">
      <c r="A513" s="1">
        <v>43427</v>
      </c>
      <c r="B513" t="s">
        <v>14</v>
      </c>
      <c r="C513" t="s">
        <v>26</v>
      </c>
      <c r="D513">
        <v>1</v>
      </c>
      <c r="E513" s="12">
        <v>1.49</v>
      </c>
      <c r="F513" t="s">
        <v>11</v>
      </c>
      <c r="G513" t="str">
        <f>LOOKUP($C513,'AisleList-T'!$A:$A,'AisleList-T'!B:B)</f>
        <v>Meats/Proteins</v>
      </c>
      <c r="H513" t="str">
        <f>IF($F513="Food4Less",LOOKUP($C513,'AisleList-T'!$A:$A,'AisleList-T'!C:C),"")</f>
        <v>BW</v>
      </c>
      <c r="I513" t="str">
        <f>IF($F513="Food4Less",LOOKUP($C513,'AisleList-T'!$A:$A,'AisleList-T'!D:D),"")</f>
        <v>Deli/Dairy</v>
      </c>
    </row>
    <row r="514" spans="1:9" x14ac:dyDescent="0.35">
      <c r="A514" s="1">
        <v>43427</v>
      </c>
      <c r="B514" t="s">
        <v>14</v>
      </c>
      <c r="C514" t="s">
        <v>46</v>
      </c>
      <c r="D514">
        <v>1</v>
      </c>
      <c r="E514" s="12">
        <v>0.89</v>
      </c>
      <c r="F514" t="s">
        <v>11</v>
      </c>
      <c r="G514" t="str">
        <f>LOOKUP($C514,'AisleList-T'!$A:$A,'AisleList-T'!B:B)</f>
        <v>Meats/Proteins</v>
      </c>
      <c r="H514">
        <f>IF($F514="Food4Less",LOOKUP($C514,'AisleList-T'!$A:$A,'AisleList-T'!C:C),"")</f>
        <v>3</v>
      </c>
      <c r="I514" t="str">
        <f>IF($F514="Food4Less",LOOKUP($C514,'AisleList-T'!$A:$A,'AisleList-T'!D:D),"")</f>
        <v>Soups/Juice</v>
      </c>
    </row>
    <row r="515" spans="1:9" x14ac:dyDescent="0.35">
      <c r="A515" s="1">
        <v>43427</v>
      </c>
      <c r="B515" t="s">
        <v>14</v>
      </c>
      <c r="C515" t="s">
        <v>46</v>
      </c>
      <c r="D515">
        <v>1</v>
      </c>
      <c r="E515" s="12">
        <v>0.89</v>
      </c>
      <c r="F515" t="s">
        <v>11</v>
      </c>
      <c r="G515" t="str">
        <f>LOOKUP($C515,'AisleList-T'!$A:$A,'AisleList-T'!B:B)</f>
        <v>Meats/Proteins</v>
      </c>
      <c r="H515">
        <f>IF($F515="Food4Less",LOOKUP($C515,'AisleList-T'!$A:$A,'AisleList-T'!C:C),"")</f>
        <v>3</v>
      </c>
      <c r="I515" t="str">
        <f>IF($F515="Food4Less",LOOKUP($C515,'AisleList-T'!$A:$A,'AisleList-T'!D:D),"")</f>
        <v>Soups/Juice</v>
      </c>
    </row>
    <row r="516" spans="1:9" x14ac:dyDescent="0.35">
      <c r="A516" s="1">
        <v>43427</v>
      </c>
      <c r="B516" t="s">
        <v>61</v>
      </c>
      <c r="C516" t="s">
        <v>132</v>
      </c>
      <c r="D516">
        <v>1</v>
      </c>
      <c r="E516" s="12">
        <v>0.68</v>
      </c>
      <c r="F516" t="s">
        <v>11</v>
      </c>
      <c r="G516" t="str">
        <f>LOOKUP($C516,'AisleList-T'!$A:$A,'AisleList-T'!B:B)</f>
        <v>Vegetables</v>
      </c>
      <c r="H516">
        <f>IF($F516="Food4Less",LOOKUP($C516,'AisleList-T'!$A:$A,'AisleList-T'!C:C),"")</f>
        <v>0</v>
      </c>
      <c r="I516" t="str">
        <f>IF($F516="Food4Less",LOOKUP($C516,'AisleList-T'!$A:$A,'AisleList-T'!D:D),"")</f>
        <v>Vegetables/Fruit</v>
      </c>
    </row>
    <row r="517" spans="1:9" x14ac:dyDescent="0.35">
      <c r="A517" s="1">
        <v>43427</v>
      </c>
      <c r="B517" t="s">
        <v>61</v>
      </c>
      <c r="C517" t="s">
        <v>66</v>
      </c>
      <c r="D517">
        <v>24</v>
      </c>
      <c r="E517" s="12">
        <v>3.13</v>
      </c>
      <c r="F517" t="s">
        <v>11</v>
      </c>
      <c r="G517" t="str">
        <f>LOOKUP($C517,'AisleList-T'!$A:$A,'AisleList-T'!B:B)</f>
        <v>Fruits</v>
      </c>
      <c r="H517">
        <f>IF($F517="Food4Less",LOOKUP($C517,'AisleList-T'!$A:$A,'AisleList-T'!C:C),"")</f>
        <v>0</v>
      </c>
      <c r="I517" t="str">
        <f>IF($F517="Food4Less",LOOKUP($C517,'AisleList-T'!$A:$A,'AisleList-T'!D:D),"")</f>
        <v>Vegetables/Fruit</v>
      </c>
    </row>
    <row r="518" spans="1:9" x14ac:dyDescent="0.35">
      <c r="A518" s="1">
        <v>43427</v>
      </c>
      <c r="B518" t="s">
        <v>14</v>
      </c>
      <c r="C518" t="s">
        <v>282</v>
      </c>
      <c r="D518">
        <v>1</v>
      </c>
      <c r="E518" s="12">
        <v>1.99</v>
      </c>
      <c r="F518" t="s">
        <v>11</v>
      </c>
      <c r="G518" t="str">
        <f>LOOKUP($C518,'AisleList-T'!$A:$A,'AisleList-T'!B:B)</f>
        <v>Breads</v>
      </c>
      <c r="H518">
        <f>IF($F518="Food4Less",LOOKUP($C518,'AisleList-T'!$A:$A,'AisleList-T'!C:C),"")</f>
        <v>2</v>
      </c>
      <c r="I518" t="str">
        <f>IF($F518="Food4Less",LOOKUP($C518,'AisleList-T'!$A:$A,'AisleList-T'!D:D),"")</f>
        <v>Bread/Cereal</v>
      </c>
    </row>
    <row r="519" spans="1:9" x14ac:dyDescent="0.35">
      <c r="A519" s="1">
        <v>43427</v>
      </c>
      <c r="B519" t="s">
        <v>61</v>
      </c>
      <c r="C519" t="s">
        <v>99</v>
      </c>
      <c r="D519">
        <v>2</v>
      </c>
      <c r="E519" s="12">
        <v>5</v>
      </c>
      <c r="F519" t="s">
        <v>11</v>
      </c>
      <c r="G519" t="str">
        <f>LOOKUP($C519,'AisleList-T'!$A:$A,'AisleList-T'!B:B)</f>
        <v>Fruits</v>
      </c>
      <c r="H519">
        <f>IF($F519="Food4Less",LOOKUP($C519,'AisleList-T'!$A:$A,'AisleList-T'!C:C),"")</f>
        <v>0</v>
      </c>
      <c r="I519" t="str">
        <f>IF($F519="Food4Less",LOOKUP($C519,'AisleList-T'!$A:$A,'AisleList-T'!D:D),"")</f>
        <v>Vegetables/Fruit</v>
      </c>
    </row>
    <row r="520" spans="1:9" x14ac:dyDescent="0.35">
      <c r="A520" s="1">
        <v>43427</v>
      </c>
      <c r="B520" t="s">
        <v>14</v>
      </c>
      <c r="C520" t="s">
        <v>283</v>
      </c>
      <c r="D520">
        <v>24</v>
      </c>
      <c r="E520" s="12">
        <v>2.79</v>
      </c>
      <c r="F520" t="s">
        <v>11</v>
      </c>
      <c r="G520" t="str">
        <f>LOOKUP($C520,'AisleList-T'!$A:$A,'AisleList-T'!B:B)</f>
        <v>Drinks</v>
      </c>
      <c r="H520">
        <f>IF($F520="Food4Less",LOOKUP($C520,'AisleList-T'!$A:$A,'AisleList-T'!C:C),"")</f>
        <v>15</v>
      </c>
      <c r="I520" t="str">
        <f>IF($F520="Food4Less",LOOKUP($C520,'AisleList-T'!$A:$A,'AisleList-T'!D:D),"")</f>
        <v>Dairy Products</v>
      </c>
    </row>
    <row r="521" spans="1:9" x14ac:dyDescent="0.35">
      <c r="A521" s="1">
        <v>43435</v>
      </c>
      <c r="B521" t="s">
        <v>190</v>
      </c>
      <c r="C521" t="s">
        <v>187</v>
      </c>
      <c r="D521">
        <v>18</v>
      </c>
      <c r="E521" s="12">
        <v>6.99</v>
      </c>
      <c r="F521" t="s">
        <v>77</v>
      </c>
      <c r="G521" t="str">
        <f>LOOKUP($C521,'AisleList-T'!$A:$A,'AisleList-T'!B:B)</f>
        <v>Snacks</v>
      </c>
      <c r="H521" t="str">
        <f>IF($F521="Food4Less",LOOKUP($C521,'AisleList-T'!$A:$A,'AisleList-T'!C:C),"")</f>
        <v/>
      </c>
      <c r="I521" t="str">
        <f>IF($F521="Food4Less",LOOKUP($C521,'AisleList-T'!$A:$A,'AisleList-T'!D:D),"")</f>
        <v/>
      </c>
    </row>
    <row r="522" spans="1:9" x14ac:dyDescent="0.35">
      <c r="A522" s="1">
        <v>43435</v>
      </c>
      <c r="B522" t="s">
        <v>61</v>
      </c>
      <c r="C522" t="s">
        <v>150</v>
      </c>
      <c r="D522">
        <v>1</v>
      </c>
      <c r="E522" s="12">
        <v>1.27</v>
      </c>
      <c r="F522" t="s">
        <v>77</v>
      </c>
      <c r="G522" t="str">
        <f>LOOKUP($C522,'AisleList-T'!$A:$A,'AisleList-T'!B:B)</f>
        <v>Fruits</v>
      </c>
      <c r="H522" t="str">
        <f>IF($F522="Food4Less",LOOKUP($C522,'AisleList-T'!$A:$A,'AisleList-T'!C:C),"")</f>
        <v/>
      </c>
      <c r="I522" t="str">
        <f>IF($F522="Food4Less",LOOKUP($C522,'AisleList-T'!$A:$A,'AisleList-T'!D:D),"")</f>
        <v/>
      </c>
    </row>
    <row r="523" spans="1:9" x14ac:dyDescent="0.35">
      <c r="A523" s="1">
        <v>43435</v>
      </c>
      <c r="B523" t="s">
        <v>39</v>
      </c>
      <c r="C523" t="s">
        <v>187</v>
      </c>
      <c r="D523">
        <v>1</v>
      </c>
      <c r="E523" s="12">
        <v>1.99</v>
      </c>
      <c r="F523" t="s">
        <v>77</v>
      </c>
      <c r="G523" t="str">
        <f>LOOKUP($C523,'AisleList-T'!$A:$A,'AisleList-T'!B:B)</f>
        <v>Snacks</v>
      </c>
      <c r="H523" t="str">
        <f>IF($F523="Food4Less",LOOKUP($C523,'AisleList-T'!$A:$A,'AisleList-T'!C:C),"")</f>
        <v/>
      </c>
      <c r="I523" t="str">
        <f>IF($F523="Food4Less",LOOKUP($C523,'AisleList-T'!$A:$A,'AisleList-T'!D:D),"")</f>
        <v/>
      </c>
    </row>
    <row r="524" spans="1:9" x14ac:dyDescent="0.35">
      <c r="A524" s="1">
        <v>43435</v>
      </c>
      <c r="B524" t="s">
        <v>61</v>
      </c>
      <c r="C524" t="s">
        <v>284</v>
      </c>
      <c r="D524">
        <v>1</v>
      </c>
      <c r="E524" s="12">
        <v>0.33</v>
      </c>
      <c r="F524" t="s">
        <v>77</v>
      </c>
      <c r="G524" t="str">
        <f>LOOKUP($C524,'AisleList-T'!$A:$A,'AisleList-T'!B:B)</f>
        <v>Fruits</v>
      </c>
      <c r="H524" t="str">
        <f>IF($F524="Food4Less",LOOKUP($C524,'AisleList-T'!$A:$A,'AisleList-T'!C:C),"")</f>
        <v/>
      </c>
      <c r="I524" t="str">
        <f>IF($F524="Food4Less",LOOKUP($C524,'AisleList-T'!$A:$A,'AisleList-T'!D:D),"")</f>
        <v/>
      </c>
    </row>
    <row r="525" spans="1:9" x14ac:dyDescent="0.35">
      <c r="A525" s="1">
        <v>43435</v>
      </c>
      <c r="B525" t="s">
        <v>61</v>
      </c>
      <c r="C525" t="s">
        <v>100</v>
      </c>
      <c r="D525">
        <v>6</v>
      </c>
      <c r="E525" s="12">
        <v>3</v>
      </c>
      <c r="F525" t="s">
        <v>77</v>
      </c>
      <c r="G525" t="str">
        <f>LOOKUP($C525,'AisleList-T'!$A:$A,'AisleList-T'!B:B)</f>
        <v>Snacks</v>
      </c>
      <c r="H525" t="str">
        <f>IF($F525="Food4Less",LOOKUP($C525,'AisleList-T'!$A:$A,'AisleList-T'!C:C),"")</f>
        <v/>
      </c>
      <c r="I525" t="str">
        <f>IF($F525="Food4Less",LOOKUP($C525,'AisleList-T'!$A:$A,'AisleList-T'!D:D),"")</f>
        <v/>
      </c>
    </row>
    <row r="526" spans="1:9" x14ac:dyDescent="0.35">
      <c r="A526" s="1">
        <v>43435</v>
      </c>
      <c r="B526" t="s">
        <v>61</v>
      </c>
      <c r="C526" t="s">
        <v>98</v>
      </c>
      <c r="D526">
        <v>6</v>
      </c>
      <c r="E526" s="12">
        <v>0.22</v>
      </c>
      <c r="F526" t="s">
        <v>77</v>
      </c>
      <c r="G526" t="str">
        <f>LOOKUP($C526,'AisleList-T'!$A:$A,'AisleList-T'!B:B)</f>
        <v>Fruits</v>
      </c>
      <c r="H526" t="str">
        <f>IF($F526="Food4Less",LOOKUP($C526,'AisleList-T'!$A:$A,'AisleList-T'!C:C),"")</f>
        <v/>
      </c>
      <c r="I526" t="str">
        <f>IF($F526="Food4Less",LOOKUP($C526,'AisleList-T'!$A:$A,'AisleList-T'!D:D),"")</f>
        <v/>
      </c>
    </row>
    <row r="527" spans="1:9" x14ac:dyDescent="0.35">
      <c r="A527" s="1">
        <v>43435</v>
      </c>
      <c r="B527" t="s">
        <v>211</v>
      </c>
      <c r="C527" t="s">
        <v>212</v>
      </c>
      <c r="D527">
        <v>1</v>
      </c>
      <c r="E527" s="12">
        <v>0.89</v>
      </c>
      <c r="F527" t="s">
        <v>77</v>
      </c>
      <c r="G527" t="str">
        <f>LOOKUP($C527,'AisleList-T'!$A:$A,'AisleList-T'!B:B)</f>
        <v>Spices/Sauces</v>
      </c>
      <c r="H527" t="str">
        <f>IF($F527="Food4Less",LOOKUP($C527,'AisleList-T'!$A:$A,'AisleList-T'!C:C),"")</f>
        <v/>
      </c>
      <c r="I527" t="str">
        <f>IF($F527="Food4Less",LOOKUP($C527,'AisleList-T'!$A:$A,'AisleList-T'!D:D),"")</f>
        <v/>
      </c>
    </row>
    <row r="528" spans="1:9" x14ac:dyDescent="0.35">
      <c r="A528" s="1">
        <v>43435</v>
      </c>
      <c r="B528" t="s">
        <v>14</v>
      </c>
      <c r="C528" t="s">
        <v>158</v>
      </c>
      <c r="D528">
        <v>1</v>
      </c>
      <c r="E528" s="12">
        <v>1.99</v>
      </c>
      <c r="F528" t="s">
        <v>11</v>
      </c>
      <c r="G528" t="str">
        <f>LOOKUP($C528,'AisleList-T'!$A:$A,'AisleList-T'!B:B)</f>
        <v>Baking</v>
      </c>
      <c r="H528">
        <f>IF($F528="Food4Less",LOOKUP($C528,'AisleList-T'!$A:$A,'AisleList-T'!C:C),"")</f>
        <v>6</v>
      </c>
      <c r="I528" t="str">
        <f>IF($F528="Food4Less",LOOKUP($C528,'AisleList-T'!$A:$A,'AisleList-T'!D:D),"")</f>
        <v>Baking/Breakfast</v>
      </c>
    </row>
    <row r="529" spans="1:9" x14ac:dyDescent="0.35">
      <c r="A529" s="1">
        <v>43435</v>
      </c>
      <c r="B529" t="s">
        <v>14</v>
      </c>
      <c r="C529" t="s">
        <v>133</v>
      </c>
      <c r="D529">
        <v>1</v>
      </c>
      <c r="E529" s="12">
        <v>6.99</v>
      </c>
      <c r="F529" t="s">
        <v>11</v>
      </c>
      <c r="G529" t="str">
        <f>LOOKUP($C529,'AisleList-T'!$A:$A,'AisleList-T'!B:B)</f>
        <v>Dairy</v>
      </c>
      <c r="H529">
        <f>IF($F529="Food4Less",LOOKUP($C529,'AisleList-T'!$A:$A,'AisleList-T'!C:C),"")</f>
        <v>1</v>
      </c>
      <c r="I529" t="str">
        <f>IF($F529="Food4Less",LOOKUP($C529,'AisleList-T'!$A:$A,'AisleList-T'!D:D),"")</f>
        <v>Meats/Cheese</v>
      </c>
    </row>
    <row r="530" spans="1:9" x14ac:dyDescent="0.35">
      <c r="A530" s="1">
        <v>43435</v>
      </c>
      <c r="B530" t="s">
        <v>14</v>
      </c>
      <c r="C530" t="s">
        <v>30</v>
      </c>
      <c r="D530">
        <v>1</v>
      </c>
      <c r="E530" s="12">
        <v>6.99</v>
      </c>
      <c r="F530" t="s">
        <v>11</v>
      </c>
      <c r="G530" t="str">
        <f>LOOKUP($C530,'AisleList-T'!$A:$A,'AisleList-T'!B:B)</f>
        <v>Dairy</v>
      </c>
      <c r="H530">
        <f>IF($F530="Food4Less",LOOKUP($C530,'AisleList-T'!$A:$A,'AisleList-T'!C:C),"")</f>
        <v>1</v>
      </c>
      <c r="I530" t="str">
        <f>IF($F530="Food4Less",LOOKUP($C530,'AisleList-T'!$A:$A,'AisleList-T'!D:D),"")</f>
        <v>Meats/Cheese</v>
      </c>
    </row>
    <row r="531" spans="1:9" x14ac:dyDescent="0.35">
      <c r="A531" s="1">
        <v>43435</v>
      </c>
      <c r="B531" t="s">
        <v>14</v>
      </c>
      <c r="C531" t="s">
        <v>22</v>
      </c>
      <c r="D531">
        <v>1</v>
      </c>
      <c r="E531" s="12">
        <v>6.99</v>
      </c>
      <c r="F531" t="s">
        <v>11</v>
      </c>
      <c r="G531" t="str">
        <f>LOOKUP($C531,'AisleList-T'!$A:$A,'AisleList-T'!B:B)</f>
        <v>Dairy</v>
      </c>
      <c r="H531">
        <f>IF($F531="Food4Less",LOOKUP($C531,'AisleList-T'!$A:$A,'AisleList-T'!C:C),"")</f>
        <v>1</v>
      </c>
      <c r="I531" t="str">
        <f>IF($F531="Food4Less",LOOKUP($C531,'AisleList-T'!$A:$A,'AisleList-T'!D:D),"")</f>
        <v>Meats/Cheese</v>
      </c>
    </row>
    <row r="532" spans="1:9" x14ac:dyDescent="0.35">
      <c r="A532" s="1">
        <v>43435</v>
      </c>
      <c r="B532" t="s">
        <v>34</v>
      </c>
      <c r="C532" t="s">
        <v>285</v>
      </c>
      <c r="D532">
        <v>1</v>
      </c>
      <c r="E532" s="12">
        <v>5.99</v>
      </c>
      <c r="F532" t="s">
        <v>11</v>
      </c>
      <c r="G532" t="str">
        <f>LOOKUP($C532,'AisleList-T'!$A:$A,'AisleList-T'!B:B)</f>
        <v>Kitchen</v>
      </c>
      <c r="H532">
        <f>IF($F532="Food4Less",LOOKUP($C532,'AisleList-T'!$A:$A,'AisleList-T'!C:C),"")</f>
        <v>6</v>
      </c>
      <c r="I532" t="str">
        <f>IF($F532="Food4Less",LOOKUP($C532,'AisleList-T'!$A:$A,'AisleList-T'!D:D),"")</f>
        <v>Baking/Breakfast</v>
      </c>
    </row>
    <row r="533" spans="1:9" x14ac:dyDescent="0.35">
      <c r="A533" s="1">
        <v>43435</v>
      </c>
      <c r="B533" t="s">
        <v>215</v>
      </c>
      <c r="C533" t="s">
        <v>216</v>
      </c>
      <c r="D533">
        <v>1</v>
      </c>
      <c r="E533" s="12">
        <v>1.99</v>
      </c>
      <c r="F533" t="s">
        <v>11</v>
      </c>
      <c r="G533" t="str">
        <f>LOOKUP($C533,'AisleList-T'!$A:$A,'AisleList-T'!B:B)</f>
        <v>Baking</v>
      </c>
      <c r="H533">
        <f>IF($F533="Food4Less",LOOKUP($C533,'AisleList-T'!$A:$A,'AisleList-T'!C:C),"")</f>
        <v>6</v>
      </c>
      <c r="I533" t="str">
        <f>IF($F533="Food4Less",LOOKUP($C533,'AisleList-T'!$A:$A,'AisleList-T'!D:D),"")</f>
        <v>Baking/Breakfast</v>
      </c>
    </row>
    <row r="534" spans="1:9" x14ac:dyDescent="0.35">
      <c r="A534" s="1">
        <v>43435</v>
      </c>
      <c r="B534" t="s">
        <v>14</v>
      </c>
      <c r="C534" t="s">
        <v>20</v>
      </c>
      <c r="D534">
        <v>1</v>
      </c>
      <c r="E534" s="12">
        <v>3.49</v>
      </c>
      <c r="F534" t="s">
        <v>11</v>
      </c>
      <c r="G534" t="str">
        <f>LOOKUP($C534,'AisleList-T'!$A:$A,'AisleList-T'!B:B)</f>
        <v>Meats/Proteins</v>
      </c>
      <c r="H534" t="str">
        <f>IF($F534="Food4Less",LOOKUP($C534,'AisleList-T'!$A:$A,'AisleList-T'!C:C),"")</f>
        <v>BW</v>
      </c>
      <c r="I534" t="str">
        <f>IF($F534="Food4Less",LOOKUP($C534,'AisleList-T'!$A:$A,'AisleList-T'!D:D),"")</f>
        <v>Deli/Dairy</v>
      </c>
    </row>
    <row r="535" spans="1:9" x14ac:dyDescent="0.35">
      <c r="A535" s="1">
        <v>43435</v>
      </c>
      <c r="B535" t="s">
        <v>14</v>
      </c>
      <c r="C535" t="s">
        <v>55</v>
      </c>
      <c r="D535">
        <v>1</v>
      </c>
      <c r="E535" s="12">
        <v>0.99</v>
      </c>
      <c r="F535" t="s">
        <v>11</v>
      </c>
      <c r="G535" t="str">
        <f>LOOKUP($C535,'AisleList-T'!$A:$A,'AisleList-T'!B:B)</f>
        <v>Condiments</v>
      </c>
      <c r="H535">
        <f>IF($F535="Food4Less",LOOKUP($C535,'AisleList-T'!$A:$A,'AisleList-T'!C:C),"")</f>
        <v>4</v>
      </c>
      <c r="I535" t="str">
        <f>IF($F535="Food4Less",LOOKUP($C535,'AisleList-T'!$A:$A,'AisleList-T'!D:D),"")</f>
        <v>Condiments/Canned Foods</v>
      </c>
    </row>
    <row r="536" spans="1:9" x14ac:dyDescent="0.35">
      <c r="A536" s="1">
        <v>43435</v>
      </c>
      <c r="B536" t="s">
        <v>14</v>
      </c>
      <c r="C536" t="s">
        <v>33</v>
      </c>
      <c r="D536">
        <v>1</v>
      </c>
      <c r="E536" s="12">
        <v>1.29</v>
      </c>
      <c r="F536" t="s">
        <v>11</v>
      </c>
      <c r="G536" t="str">
        <f>LOOKUP($C536,'AisleList-T'!$A:$A,'AisleList-T'!B:B)</f>
        <v>Baking</v>
      </c>
      <c r="H536">
        <f>IF($F536="Food4Less",LOOKUP($C536,'AisleList-T'!$A:$A,'AisleList-T'!C:C),"")</f>
        <v>5</v>
      </c>
      <c r="I536" t="str">
        <f>IF($F536="Food4Less",LOOKUP($C536,'AisleList-T'!$A:$A,'AisleList-T'!D:D),"")</f>
        <v>Pasta/Rice</v>
      </c>
    </row>
    <row r="537" spans="1:9" x14ac:dyDescent="0.35">
      <c r="A537" s="1">
        <v>43435</v>
      </c>
      <c r="B537" t="s">
        <v>14</v>
      </c>
      <c r="C537" t="s">
        <v>286</v>
      </c>
      <c r="D537">
        <v>1</v>
      </c>
      <c r="E537" s="12">
        <v>2.79</v>
      </c>
      <c r="F537" t="s">
        <v>11</v>
      </c>
      <c r="G537" t="str">
        <f>LOOKUP($C537,'AisleList-T'!$A:$A,'AisleList-T'!B:B)</f>
        <v>Snacks</v>
      </c>
      <c r="H537">
        <f>IF($F537="Food4Less",LOOKUP($C537,'AisleList-T'!$A:$A,'AisleList-T'!C:C),"")</f>
        <v>7</v>
      </c>
      <c r="I537" t="str">
        <f>IF($F537="Food4Less",LOOKUP($C537,'AisleList-T'!$A:$A,'AisleList-T'!D:D),"")</f>
        <v>Snacks 1</v>
      </c>
    </row>
    <row r="538" spans="1:9" x14ac:dyDescent="0.35">
      <c r="A538" s="1">
        <v>43435</v>
      </c>
      <c r="B538" t="s">
        <v>287</v>
      </c>
      <c r="C538" t="s">
        <v>288</v>
      </c>
      <c r="D538">
        <v>1</v>
      </c>
      <c r="E538" s="12">
        <v>2.4900000000000002</v>
      </c>
      <c r="F538" t="s">
        <v>11</v>
      </c>
      <c r="G538" t="str">
        <f>LOOKUP($C538,'AisleList-T'!$A:$A,'AisleList-T'!B:B)</f>
        <v>Baking</v>
      </c>
      <c r="H538">
        <f>IF($F538="Food4Less",LOOKUP($C538,'AisleList-T'!$A:$A,'AisleList-T'!C:C),"")</f>
        <v>6</v>
      </c>
      <c r="I538" t="str">
        <f>IF($F538="Food4Less",LOOKUP($C538,'AisleList-T'!$A:$A,'AisleList-T'!D:D),"")</f>
        <v>Baking/Breakfast</v>
      </c>
    </row>
    <row r="539" spans="1:9" x14ac:dyDescent="0.35">
      <c r="A539" s="1">
        <v>43435</v>
      </c>
      <c r="B539" t="s">
        <v>14</v>
      </c>
      <c r="C539" t="s">
        <v>36</v>
      </c>
      <c r="D539">
        <v>1</v>
      </c>
      <c r="E539" s="12">
        <v>1</v>
      </c>
      <c r="F539" t="s">
        <v>11</v>
      </c>
      <c r="G539" t="str">
        <f>LOOKUP($C539,'AisleList-T'!$A:$A,'AisleList-T'!B:B)</f>
        <v>Breads</v>
      </c>
      <c r="H539">
        <f>IF($F539="Food4Less",LOOKUP($C539,'AisleList-T'!$A:$A,'AisleList-T'!C:C),"")</f>
        <v>5</v>
      </c>
      <c r="I539" t="str">
        <f>IF($F539="Food4Less",LOOKUP($C539,'AisleList-T'!$A:$A,'AisleList-T'!D:D),"")</f>
        <v>Pasta/Rice</v>
      </c>
    </row>
    <row r="540" spans="1:9" x14ac:dyDescent="0.35">
      <c r="A540" s="1">
        <v>43435</v>
      </c>
      <c r="B540" t="s">
        <v>14</v>
      </c>
      <c r="C540" t="s">
        <v>289</v>
      </c>
      <c r="D540">
        <v>1</v>
      </c>
      <c r="E540" s="12">
        <v>1.49</v>
      </c>
      <c r="F540" t="s">
        <v>11</v>
      </c>
      <c r="G540" t="str">
        <f>LOOKUP($C540,'AisleList-T'!$A:$A,'AisleList-T'!B:B)</f>
        <v>Dairy</v>
      </c>
      <c r="H540">
        <f>IF($F540="Food4Less",LOOKUP($C540,'AisleList-T'!$A:$A,'AisleList-T'!C:C),"")</f>
        <v>15</v>
      </c>
      <c r="I540" t="str">
        <f>IF($F540="Food4Less",LOOKUP($C540,'AisleList-T'!$A:$A,'AisleList-T'!D:D),"")</f>
        <v>Dairy Products</v>
      </c>
    </row>
    <row r="541" spans="1:9" x14ac:dyDescent="0.35">
      <c r="A541" s="1">
        <v>43435</v>
      </c>
      <c r="B541" t="s">
        <v>14</v>
      </c>
      <c r="C541" t="s">
        <v>48</v>
      </c>
      <c r="D541">
        <v>1</v>
      </c>
      <c r="E541" s="12">
        <v>1.49</v>
      </c>
      <c r="F541" t="s">
        <v>11</v>
      </c>
      <c r="G541" t="str">
        <f>LOOKUP($C541,'AisleList-T'!$A:$A,'AisleList-T'!B:B)</f>
        <v>Spices/Sauces</v>
      </c>
      <c r="H541">
        <f>IF($F541="Food4Less",LOOKUP($C541,'AisleList-T'!$A:$A,'AisleList-T'!C:C),"")</f>
        <v>5</v>
      </c>
      <c r="I541" t="str">
        <f>IF($F541="Food4Less",LOOKUP($C541,'AisleList-T'!$A:$A,'AisleList-T'!D:D),"")</f>
        <v>Pasta/Rice</v>
      </c>
    </row>
    <row r="542" spans="1:9" x14ac:dyDescent="0.35">
      <c r="A542" s="1">
        <v>43435</v>
      </c>
      <c r="B542" t="s">
        <v>14</v>
      </c>
      <c r="C542" t="s">
        <v>282</v>
      </c>
      <c r="D542">
        <v>1</v>
      </c>
      <c r="E542" s="12">
        <v>1.99</v>
      </c>
      <c r="F542" t="s">
        <v>11</v>
      </c>
      <c r="G542" t="str">
        <f>LOOKUP($C542,'AisleList-T'!$A:$A,'AisleList-T'!B:B)</f>
        <v>Breads</v>
      </c>
      <c r="H542">
        <f>IF($F542="Food4Less",LOOKUP($C542,'AisleList-T'!$A:$A,'AisleList-T'!C:C),"")</f>
        <v>2</v>
      </c>
      <c r="I542" t="str">
        <f>IF($F542="Food4Less",LOOKUP($C542,'AisleList-T'!$A:$A,'AisleList-T'!D:D),"")</f>
        <v>Bread/Cereal</v>
      </c>
    </row>
    <row r="543" spans="1:9" x14ac:dyDescent="0.35">
      <c r="A543" s="1">
        <v>43435</v>
      </c>
      <c r="B543" t="s">
        <v>153</v>
      </c>
      <c r="C543" t="s">
        <v>40</v>
      </c>
      <c r="D543">
        <v>10</v>
      </c>
      <c r="E543" s="12">
        <v>1.39</v>
      </c>
      <c r="F543" t="s">
        <v>11</v>
      </c>
      <c r="G543" t="str">
        <f>LOOKUP($C543,'AisleList-T'!$A:$A,'AisleList-T'!B:B)</f>
        <v>Breads</v>
      </c>
      <c r="H543">
        <f>IF($F543="Food4Less",LOOKUP($C543,'AisleList-T'!$A:$A,'AisleList-T'!C:C),"")</f>
        <v>6</v>
      </c>
      <c r="I543" t="str">
        <f>IF($F543="Food4Less",LOOKUP($C543,'AisleList-T'!$A:$A,'AisleList-T'!D:D),"")</f>
        <v>Baking/Breakfast</v>
      </c>
    </row>
    <row r="544" spans="1:9" x14ac:dyDescent="0.35">
      <c r="A544" s="1">
        <v>43435</v>
      </c>
      <c r="B544" t="s">
        <v>14</v>
      </c>
      <c r="C544" t="s">
        <v>248</v>
      </c>
      <c r="D544">
        <v>1</v>
      </c>
      <c r="E544" s="12">
        <v>0.79</v>
      </c>
      <c r="F544" t="s">
        <v>11</v>
      </c>
      <c r="G544" t="str">
        <f>LOOKUP($C544,'AisleList-T'!$A:$A,'AisleList-T'!B:B)</f>
        <v>Meals</v>
      </c>
      <c r="H544">
        <f>IF($F544="Food4Less",LOOKUP($C544,'AisleList-T'!$A:$A,'AisleList-T'!C:C),"")</f>
        <v>3</v>
      </c>
      <c r="I544" t="str">
        <f>IF($F544="Food4Less",LOOKUP($C544,'AisleList-T'!$A:$A,'AisleList-T'!D:D),"")</f>
        <v>Soups/Juice</v>
      </c>
    </row>
    <row r="545" spans="1:9" x14ac:dyDescent="0.35">
      <c r="A545" s="1">
        <v>43435</v>
      </c>
      <c r="B545" t="s">
        <v>61</v>
      </c>
      <c r="C545" t="s">
        <v>62</v>
      </c>
      <c r="D545">
        <v>4</v>
      </c>
      <c r="E545" s="12">
        <v>1.88</v>
      </c>
      <c r="F545" t="s">
        <v>11</v>
      </c>
      <c r="G545" t="str">
        <f>LOOKUP($C545,'AisleList-T'!$A:$A,'AisleList-T'!B:B)</f>
        <v>Fruits</v>
      </c>
      <c r="H545">
        <f>IF($F545="Food4Less",LOOKUP($C545,'AisleList-T'!$A:$A,'AisleList-T'!C:C),"")</f>
        <v>0</v>
      </c>
      <c r="I545" t="str">
        <f>IF($F545="Food4Less",LOOKUP($C545,'AisleList-T'!$A:$A,'AisleList-T'!D:D),"")</f>
        <v>Vegetables/Fruit</v>
      </c>
    </row>
    <row r="546" spans="1:9" x14ac:dyDescent="0.35">
      <c r="A546" s="1">
        <v>43435</v>
      </c>
      <c r="B546" t="s">
        <v>56</v>
      </c>
      <c r="C546" t="s">
        <v>57</v>
      </c>
      <c r="D546">
        <v>1</v>
      </c>
      <c r="E546" s="12">
        <v>0.99</v>
      </c>
      <c r="F546" t="s">
        <v>11</v>
      </c>
      <c r="G546" t="str">
        <f>LOOKUP($C546,'AisleList-T'!$A:$A,'AisleList-T'!B:B)</f>
        <v>Breads</v>
      </c>
      <c r="H546">
        <f>IF($F546="Food4Less",LOOKUP($C546,'AisleList-T'!$A:$A,'AisleList-T'!C:C),"")</f>
        <v>2</v>
      </c>
      <c r="I546" t="str">
        <f>IF($F546="Food4Less",LOOKUP($C546,'AisleList-T'!$A:$A,'AisleList-T'!D:D),"")</f>
        <v>Bread/Cereal</v>
      </c>
    </row>
    <row r="547" spans="1:9" x14ac:dyDescent="0.35">
      <c r="A547" s="1">
        <v>43435</v>
      </c>
      <c r="B547" t="s">
        <v>56</v>
      </c>
      <c r="C547" t="s">
        <v>57</v>
      </c>
      <c r="D547">
        <v>1</v>
      </c>
      <c r="E547" s="12">
        <v>0.99</v>
      </c>
      <c r="F547" t="s">
        <v>11</v>
      </c>
      <c r="G547" t="str">
        <f>LOOKUP($C547,'AisleList-T'!$A:$A,'AisleList-T'!B:B)</f>
        <v>Breads</v>
      </c>
      <c r="H547">
        <f>IF($F547="Food4Less",LOOKUP($C547,'AisleList-T'!$A:$A,'AisleList-T'!C:C),"")</f>
        <v>2</v>
      </c>
      <c r="I547" t="str">
        <f>IF($F547="Food4Less",LOOKUP($C547,'AisleList-T'!$A:$A,'AisleList-T'!D:D),"")</f>
        <v>Bread/Cereal</v>
      </c>
    </row>
    <row r="548" spans="1:9" x14ac:dyDescent="0.35">
      <c r="A548" s="1">
        <v>43435</v>
      </c>
      <c r="B548" t="s">
        <v>247</v>
      </c>
      <c r="C548" t="s">
        <v>248</v>
      </c>
      <c r="D548">
        <v>1</v>
      </c>
      <c r="E548" s="12">
        <v>0.99</v>
      </c>
      <c r="F548" t="s">
        <v>11</v>
      </c>
      <c r="G548" t="str">
        <f>LOOKUP($C548,'AisleList-T'!$A:$A,'AisleList-T'!B:B)</f>
        <v>Meals</v>
      </c>
      <c r="H548">
        <f>IF($F548="Food4Less",LOOKUP($C548,'AisleList-T'!$A:$A,'AisleList-T'!C:C),"")</f>
        <v>3</v>
      </c>
      <c r="I548" t="str">
        <f>IF($F548="Food4Less",LOOKUP($C548,'AisleList-T'!$A:$A,'AisleList-T'!D:D),"")</f>
        <v>Soups/Juice</v>
      </c>
    </row>
    <row r="549" spans="1:9" x14ac:dyDescent="0.35">
      <c r="A549" s="1">
        <v>43443</v>
      </c>
      <c r="B549" t="s">
        <v>61</v>
      </c>
      <c r="C549" t="s">
        <v>132</v>
      </c>
      <c r="D549">
        <v>1</v>
      </c>
      <c r="E549" s="12">
        <v>0.91</v>
      </c>
      <c r="F549" t="s">
        <v>11</v>
      </c>
      <c r="G549" t="str">
        <f>LOOKUP($C549,'AisleList-T'!$A:$A,'AisleList-T'!B:B)</f>
        <v>Vegetables</v>
      </c>
      <c r="H549">
        <f>IF($F549="Food4Less",LOOKUP($C549,'AisleList-T'!$A:$A,'AisleList-T'!C:C),"")</f>
        <v>0</v>
      </c>
      <c r="I549" t="str">
        <f>IF($F549="Food4Less",LOOKUP($C549,'AisleList-T'!$A:$A,'AisleList-T'!D:D),"")</f>
        <v>Vegetables/Fruit</v>
      </c>
    </row>
    <row r="550" spans="1:9" x14ac:dyDescent="0.35">
      <c r="A550" s="1">
        <v>43443</v>
      </c>
      <c r="B550" t="s">
        <v>290</v>
      </c>
      <c r="C550" t="s">
        <v>276</v>
      </c>
      <c r="D550">
        <v>1</v>
      </c>
      <c r="E550" s="12">
        <v>2.99</v>
      </c>
      <c r="F550" t="s">
        <v>11</v>
      </c>
      <c r="G550" t="str">
        <f>LOOKUP($C550,'AisleList-T'!$A:$A,'AisleList-T'!B:B)</f>
        <v>Dairy</v>
      </c>
      <c r="H550">
        <f>IF($F550="Food4Less",LOOKUP($C550,'AisleList-T'!$A:$A,'AisleList-T'!C:C),"")</f>
        <v>15</v>
      </c>
      <c r="I550" t="str">
        <f>IF($F550="Food4Less",LOOKUP($C550,'AisleList-T'!$A:$A,'AisleList-T'!D:D),"")</f>
        <v>Dairy Products</v>
      </c>
    </row>
    <row r="551" spans="1:9" x14ac:dyDescent="0.35">
      <c r="A551" s="1">
        <v>43443</v>
      </c>
      <c r="B551" t="s">
        <v>61</v>
      </c>
      <c r="C551" t="s">
        <v>98</v>
      </c>
      <c r="D551">
        <v>5</v>
      </c>
      <c r="E551" s="12">
        <v>0.12</v>
      </c>
      <c r="F551" t="s">
        <v>11</v>
      </c>
      <c r="G551" t="str">
        <f>LOOKUP($C551,'AisleList-T'!$A:$A,'AisleList-T'!B:B)</f>
        <v>Fruits</v>
      </c>
      <c r="H551">
        <f>IF($F551="Food4Less",LOOKUP($C551,'AisleList-T'!$A:$A,'AisleList-T'!C:C),"")</f>
        <v>0</v>
      </c>
      <c r="I551" t="str">
        <f>IF($F551="Food4Less",LOOKUP($C551,'AisleList-T'!$A:$A,'AisleList-T'!D:D),"")</f>
        <v>Vegetables/Fruit</v>
      </c>
    </row>
    <row r="552" spans="1:9" x14ac:dyDescent="0.35">
      <c r="A552" s="1">
        <v>43443</v>
      </c>
      <c r="B552" t="s">
        <v>61</v>
      </c>
      <c r="C552" t="s">
        <v>62</v>
      </c>
      <c r="D552">
        <v>6</v>
      </c>
      <c r="E552" s="12">
        <v>3.9</v>
      </c>
      <c r="F552" t="s">
        <v>11</v>
      </c>
      <c r="G552" t="str">
        <f>LOOKUP($C552,'AisleList-T'!$A:$A,'AisleList-T'!B:B)</f>
        <v>Fruits</v>
      </c>
      <c r="H552">
        <f>IF($F552="Food4Less",LOOKUP($C552,'AisleList-T'!$A:$A,'AisleList-T'!C:C),"")</f>
        <v>0</v>
      </c>
      <c r="I552" t="str">
        <f>IF($F552="Food4Less",LOOKUP($C552,'AisleList-T'!$A:$A,'AisleList-T'!D:D),"")</f>
        <v>Vegetables/Fruit</v>
      </c>
    </row>
    <row r="553" spans="1:9" x14ac:dyDescent="0.35">
      <c r="A553" s="1">
        <v>43443</v>
      </c>
      <c r="B553" t="s">
        <v>278</v>
      </c>
      <c r="C553" t="s">
        <v>10</v>
      </c>
      <c r="D553">
        <v>1</v>
      </c>
      <c r="E553" s="12">
        <v>2.5</v>
      </c>
      <c r="F553" t="s">
        <v>11</v>
      </c>
      <c r="G553" t="str">
        <f>LOOKUP($C553,'AisleList-T'!$A:$A,'AisleList-T'!B:B)</f>
        <v>Dairy</v>
      </c>
      <c r="H553">
        <f>IF($F553="Food4Less",LOOKUP($C553,'AisleList-T'!$A:$A,'AisleList-T'!C:C),"")</f>
        <v>15</v>
      </c>
      <c r="I553" t="str">
        <f>IF($F553="Food4Less",LOOKUP($C553,'AisleList-T'!$A:$A,'AisleList-T'!D:D),"")</f>
        <v>Dairy Products</v>
      </c>
    </row>
    <row r="554" spans="1:9" x14ac:dyDescent="0.35">
      <c r="A554" s="1">
        <v>43443</v>
      </c>
      <c r="B554" t="s">
        <v>278</v>
      </c>
      <c r="C554" t="s">
        <v>10</v>
      </c>
      <c r="D554">
        <v>1</v>
      </c>
      <c r="E554" s="12">
        <v>2.5</v>
      </c>
      <c r="F554" t="s">
        <v>11</v>
      </c>
      <c r="G554" t="str">
        <f>LOOKUP($C554,'AisleList-T'!$A:$A,'AisleList-T'!B:B)</f>
        <v>Dairy</v>
      </c>
      <c r="H554">
        <f>IF($F554="Food4Less",LOOKUP($C554,'AisleList-T'!$A:$A,'AisleList-T'!C:C),"")</f>
        <v>15</v>
      </c>
      <c r="I554" t="str">
        <f>IF($F554="Food4Less",LOOKUP($C554,'AisleList-T'!$A:$A,'AisleList-T'!D:D),"")</f>
        <v>Dairy Products</v>
      </c>
    </row>
    <row r="555" spans="1:9" x14ac:dyDescent="0.35">
      <c r="A555" s="1">
        <v>43446</v>
      </c>
      <c r="B555" t="s">
        <v>14</v>
      </c>
      <c r="C555" t="s">
        <v>291</v>
      </c>
      <c r="D555">
        <v>30</v>
      </c>
      <c r="E555" s="12">
        <v>9.99</v>
      </c>
      <c r="F555" t="s">
        <v>11</v>
      </c>
      <c r="G555" t="str">
        <f>LOOKUP($C555,'AisleList-T'!$A:$A,'AisleList-T'!B:B)</f>
        <v>Bathroom/Cleaning</v>
      </c>
      <c r="H555">
        <f>IF($F555="Food4Less",LOOKUP($C555,'AisleList-T'!$A:$A,'AisleList-T'!C:C),"")</f>
        <v>14</v>
      </c>
      <c r="I555" t="str">
        <f>IF($F555="Food4Less",LOOKUP($C555,'AisleList-T'!$A:$A,'AisleList-T'!D:D),"")</f>
        <v>Towels/Toilet Paper</v>
      </c>
    </row>
    <row r="556" spans="1:9" x14ac:dyDescent="0.35">
      <c r="A556" s="1">
        <v>43446</v>
      </c>
      <c r="B556" t="s">
        <v>188</v>
      </c>
      <c r="C556" t="s">
        <v>292</v>
      </c>
      <c r="D556">
        <v>1</v>
      </c>
      <c r="E556" s="12">
        <v>4.99</v>
      </c>
      <c r="F556" t="s">
        <v>11</v>
      </c>
      <c r="G556" t="str">
        <f>LOOKUP($C556,'AisleList-T'!$A:$A,'AisleList-T'!B:B)</f>
        <v>Vegetables</v>
      </c>
      <c r="H556">
        <f>IF($F556="Food4Less",LOOKUP($C556,'AisleList-T'!$A:$A,'AisleList-T'!C:C),"")</f>
        <v>0</v>
      </c>
      <c r="I556" t="str">
        <f>IF($F556="Food4Less",LOOKUP($C556,'AisleList-T'!$A:$A,'AisleList-T'!D:D),"")</f>
        <v>Vegetables/Fruit</v>
      </c>
    </row>
    <row r="557" spans="1:9" x14ac:dyDescent="0.35">
      <c r="A557" s="1">
        <v>43446</v>
      </c>
      <c r="B557" t="s">
        <v>28</v>
      </c>
      <c r="C557" t="s">
        <v>293</v>
      </c>
      <c r="D557">
        <v>1</v>
      </c>
      <c r="E557" s="12">
        <v>1</v>
      </c>
      <c r="F557" t="s">
        <v>11</v>
      </c>
      <c r="G557" t="str">
        <f>LOOKUP($C557,'AisleList-T'!$A:$A,'AisleList-T'!B:B)</f>
        <v>Meats/Proteins</v>
      </c>
      <c r="H557">
        <f>IF($F557="Food4Less",LOOKUP($C557,'AisleList-T'!$A:$A,'AisleList-T'!C:C),"")</f>
        <v>1</v>
      </c>
      <c r="I557" t="str">
        <f>IF($F557="Food4Less",LOOKUP($C557,'AisleList-T'!$A:$A,'AisleList-T'!D:D),"")</f>
        <v>Meats/Cheese</v>
      </c>
    </row>
    <row r="558" spans="1:9" x14ac:dyDescent="0.35">
      <c r="A558" s="1">
        <v>43446</v>
      </c>
      <c r="B558" t="s">
        <v>28</v>
      </c>
      <c r="C558" t="s">
        <v>293</v>
      </c>
      <c r="D558">
        <v>1</v>
      </c>
      <c r="E558" s="12">
        <v>1</v>
      </c>
      <c r="F558" t="s">
        <v>11</v>
      </c>
      <c r="G558" t="str">
        <f>LOOKUP($C558,'AisleList-T'!$A:$A,'AisleList-T'!B:B)</f>
        <v>Meats/Proteins</v>
      </c>
      <c r="H558">
        <f>IF($F558="Food4Less",LOOKUP($C558,'AisleList-T'!$A:$A,'AisleList-T'!C:C),"")</f>
        <v>1</v>
      </c>
      <c r="I558" t="str">
        <f>IF($F558="Food4Less",LOOKUP($C558,'AisleList-T'!$A:$A,'AisleList-T'!D:D),"")</f>
        <v>Meats/Cheese</v>
      </c>
    </row>
    <row r="559" spans="1:9" x14ac:dyDescent="0.35">
      <c r="A559" s="1">
        <v>43446</v>
      </c>
      <c r="B559" t="s">
        <v>14</v>
      </c>
      <c r="C559" t="s">
        <v>26</v>
      </c>
      <c r="D559">
        <v>18</v>
      </c>
      <c r="E559" s="12">
        <v>3.39</v>
      </c>
      <c r="F559" t="s">
        <v>11</v>
      </c>
      <c r="G559" t="str">
        <f>LOOKUP($C559,'AisleList-T'!$A:$A,'AisleList-T'!B:B)</f>
        <v>Meats/Proteins</v>
      </c>
      <c r="H559" t="str">
        <f>IF($F559="Food4Less",LOOKUP($C559,'AisleList-T'!$A:$A,'AisleList-T'!C:C),"")</f>
        <v>BW</v>
      </c>
      <c r="I559" t="str">
        <f>IF($F559="Food4Less",LOOKUP($C559,'AisleList-T'!$A:$A,'AisleList-T'!D:D),"")</f>
        <v>Deli/Dairy</v>
      </c>
    </row>
    <row r="560" spans="1:9" x14ac:dyDescent="0.35">
      <c r="A560" s="1">
        <v>43446</v>
      </c>
      <c r="B560" t="s">
        <v>226</v>
      </c>
      <c r="C560" t="s">
        <v>227</v>
      </c>
      <c r="D560">
        <v>1</v>
      </c>
      <c r="E560" s="12">
        <v>7.19</v>
      </c>
      <c r="F560" t="s">
        <v>11</v>
      </c>
      <c r="G560" t="str">
        <f>LOOKUP($C560,'AisleList-T'!$A:$A,'AisleList-T'!B:B)</f>
        <v>Condiments</v>
      </c>
      <c r="H560">
        <f>IF($F560="Food4Less",LOOKUP($C560,'AisleList-T'!$A:$A,'AisleList-T'!C:C),"")</f>
        <v>6</v>
      </c>
      <c r="I560" t="str">
        <f>IF($F560="Food4Less",LOOKUP($C560,'AisleList-T'!$A:$A,'AisleList-T'!D:D),"")</f>
        <v>Baking/Breakfast</v>
      </c>
    </row>
    <row r="561" spans="1:9" x14ac:dyDescent="0.35">
      <c r="A561" s="1">
        <v>43448</v>
      </c>
      <c r="B561" t="s">
        <v>14</v>
      </c>
      <c r="C561" t="s">
        <v>294</v>
      </c>
      <c r="D561">
        <v>1</v>
      </c>
      <c r="E561" s="12">
        <v>12.99</v>
      </c>
      <c r="F561" t="s">
        <v>11</v>
      </c>
      <c r="G561" t="str">
        <f>LOOKUP($C561,'AisleList-T'!$A:$A,'AisleList-T'!B:B)</f>
        <v>Snacks</v>
      </c>
      <c r="H561">
        <f>IF($F561="Food4Less",LOOKUP($C561,'AisleList-T'!$A:$A,'AisleList-T'!C:C),"")</f>
        <v>1</v>
      </c>
      <c r="I561" t="str">
        <f>IF($F561="Food4Less",LOOKUP($C561,'AisleList-T'!$A:$A,'AisleList-T'!D:D),"")</f>
        <v>Meats/Cheese</v>
      </c>
    </row>
    <row r="562" spans="1:9" x14ac:dyDescent="0.35">
      <c r="A562" s="1">
        <v>43448</v>
      </c>
      <c r="B562" t="s">
        <v>179</v>
      </c>
      <c r="C562" t="s">
        <v>180</v>
      </c>
      <c r="D562">
        <v>1</v>
      </c>
      <c r="E562" s="12">
        <v>5.99</v>
      </c>
      <c r="F562" t="s">
        <v>11</v>
      </c>
      <c r="G562" t="str">
        <f>LOOKUP($C562,'AisleList-T'!$A:$A,'AisleList-T'!B:B)</f>
        <v>Breakfast</v>
      </c>
      <c r="H562">
        <f>IF($F562="Food4Less",LOOKUP($C562,'AisleList-T'!$A:$A,'AisleList-T'!C:C),"")</f>
        <v>11</v>
      </c>
      <c r="I562" t="str">
        <f>IF($F562="Food4Less",LOOKUP($C562,'AisleList-T'!$A:$A,'AisleList-T'!D:D),"")</f>
        <v>Snacks 2</v>
      </c>
    </row>
    <row r="563" spans="1:9" x14ac:dyDescent="0.35">
      <c r="A563" s="1">
        <v>43448</v>
      </c>
      <c r="B563" t="s">
        <v>295</v>
      </c>
      <c r="C563" t="s">
        <v>94</v>
      </c>
      <c r="D563">
        <v>1</v>
      </c>
      <c r="E563" s="12">
        <v>1.99</v>
      </c>
      <c r="F563" t="s">
        <v>11</v>
      </c>
      <c r="G563" t="str">
        <f>LOOKUP($C563,'AisleList-T'!$A:$A,'AisleList-T'!B:B)</f>
        <v>Snacks</v>
      </c>
      <c r="H563">
        <f>IF($F563="Food4Less",LOOKUP($C563,'AisleList-T'!$A:$A,'AisleList-T'!C:C),"")</f>
        <v>11</v>
      </c>
      <c r="I563" t="str">
        <f>IF($F563="Food4Less",LOOKUP($C563,'AisleList-T'!$A:$A,'AisleList-T'!D:D),"")</f>
        <v>Snacks 2</v>
      </c>
    </row>
    <row r="564" spans="1:9" x14ac:dyDescent="0.35">
      <c r="A564" s="1">
        <v>43448</v>
      </c>
      <c r="B564" t="s">
        <v>296</v>
      </c>
      <c r="C564" t="s">
        <v>297</v>
      </c>
      <c r="D564">
        <v>1</v>
      </c>
      <c r="E564" s="12">
        <v>0.89</v>
      </c>
      <c r="F564" t="s">
        <v>11</v>
      </c>
      <c r="G564" t="str">
        <f>LOOKUP($C564,'AisleList-T'!$A:$A,'AisleList-T'!B:B)</f>
        <v>Snacks</v>
      </c>
      <c r="H564">
        <f>IF($F564="Food4Less",LOOKUP($C564,'AisleList-T'!$A:$A,'AisleList-T'!C:C),"")</f>
        <v>6</v>
      </c>
      <c r="I564" t="str">
        <f>IF($F564="Food4Less",LOOKUP($C564,'AisleList-T'!$A:$A,'AisleList-T'!D:D),"")</f>
        <v>Baking/Breakfast</v>
      </c>
    </row>
    <row r="565" spans="1:9" x14ac:dyDescent="0.35">
      <c r="A565" s="1">
        <v>43448</v>
      </c>
      <c r="B565" t="s">
        <v>298</v>
      </c>
      <c r="C565" t="s">
        <v>288</v>
      </c>
      <c r="D565">
        <v>1</v>
      </c>
      <c r="E565" s="12">
        <v>1.79</v>
      </c>
      <c r="F565" t="s">
        <v>11</v>
      </c>
      <c r="G565" t="str">
        <f>LOOKUP($C565,'AisleList-T'!$A:$A,'AisleList-T'!B:B)</f>
        <v>Baking</v>
      </c>
      <c r="H565">
        <f>IF($F565="Food4Less",LOOKUP($C565,'AisleList-T'!$A:$A,'AisleList-T'!C:C),"")</f>
        <v>6</v>
      </c>
      <c r="I565" t="str">
        <f>IF($F565="Food4Less",LOOKUP($C565,'AisleList-T'!$A:$A,'AisleList-T'!D:D),"")</f>
        <v>Baking/Breakfast</v>
      </c>
    </row>
    <row r="566" spans="1:9" x14ac:dyDescent="0.35">
      <c r="A566" s="1">
        <v>43448</v>
      </c>
      <c r="B566" t="s">
        <v>95</v>
      </c>
      <c r="C566" t="s">
        <v>94</v>
      </c>
      <c r="D566">
        <v>1</v>
      </c>
      <c r="E566" s="12">
        <v>0.99</v>
      </c>
      <c r="F566" t="s">
        <v>11</v>
      </c>
      <c r="G566" t="str">
        <f>LOOKUP($C566,'AisleList-T'!$A:$A,'AisleList-T'!B:B)</f>
        <v>Snacks</v>
      </c>
      <c r="H566">
        <f>IF($F566="Food4Less",LOOKUP($C566,'AisleList-T'!$A:$A,'AisleList-T'!C:C),"")</f>
        <v>11</v>
      </c>
      <c r="I566" t="str">
        <f>IF($F566="Food4Less",LOOKUP($C566,'AisleList-T'!$A:$A,'AisleList-T'!D:D),"")</f>
        <v>Snacks 2</v>
      </c>
    </row>
    <row r="567" spans="1:9" x14ac:dyDescent="0.35">
      <c r="A567" s="1">
        <v>43448</v>
      </c>
      <c r="B567" t="s">
        <v>61</v>
      </c>
      <c r="C567" t="s">
        <v>219</v>
      </c>
      <c r="D567">
        <v>1</v>
      </c>
      <c r="E567" s="12">
        <v>3.99</v>
      </c>
      <c r="F567" t="s">
        <v>11</v>
      </c>
      <c r="G567" t="str">
        <f>LOOKUP($C567,'AisleList-T'!$A:$A,'AisleList-T'!B:B)</f>
        <v>Fruits</v>
      </c>
      <c r="H567">
        <f>IF($F567="Food4Less",LOOKUP($C567,'AisleList-T'!$A:$A,'AisleList-T'!C:C),"")</f>
        <v>0</v>
      </c>
      <c r="I567" t="str">
        <f>IF($F567="Food4Less",LOOKUP($C567,'AisleList-T'!$A:$A,'AisleList-T'!D:D),"")</f>
        <v>Vegetables/Fruit</v>
      </c>
    </row>
    <row r="568" spans="1:9" x14ac:dyDescent="0.35">
      <c r="A568" s="1">
        <v>43448</v>
      </c>
      <c r="B568" t="s">
        <v>296</v>
      </c>
      <c r="C568" t="s">
        <v>297</v>
      </c>
      <c r="D568">
        <v>1</v>
      </c>
      <c r="E568" s="12">
        <v>0.89</v>
      </c>
      <c r="F568" t="s">
        <v>11</v>
      </c>
      <c r="G568" t="str">
        <f>LOOKUP($C568,'AisleList-T'!$A:$A,'AisleList-T'!B:B)</f>
        <v>Snacks</v>
      </c>
      <c r="H568">
        <f>IF($F568="Food4Less",LOOKUP($C568,'AisleList-T'!$A:$A,'AisleList-T'!C:C),"")</f>
        <v>6</v>
      </c>
      <c r="I568" t="str">
        <f>IF($F568="Food4Less",LOOKUP($C568,'AisleList-T'!$A:$A,'AisleList-T'!D:D),"")</f>
        <v>Baking/Breakfast</v>
      </c>
    </row>
    <row r="569" spans="1:9" x14ac:dyDescent="0.35">
      <c r="A569" s="1">
        <v>43448</v>
      </c>
      <c r="B569" t="s">
        <v>255</v>
      </c>
      <c r="C569" t="s">
        <v>256</v>
      </c>
      <c r="D569">
        <v>1</v>
      </c>
      <c r="E569" s="12">
        <v>12.99</v>
      </c>
      <c r="F569" t="s">
        <v>11</v>
      </c>
      <c r="G569" t="str">
        <f>LOOKUP($C569,'AisleList-T'!$A:$A,'AisleList-T'!B:B)</f>
        <v>Drinks</v>
      </c>
      <c r="H569" t="str">
        <f>IF($F569="Food4Less",LOOKUP($C569,'AisleList-T'!$A:$A,'AisleList-T'!C:C),"")</f>
        <v>-</v>
      </c>
      <c r="I569" t="str">
        <f>IF($F569="Food4Less",LOOKUP($C569,'AisleList-T'!$A:$A,'AisleList-T'!D:D),"")</f>
        <v>-</v>
      </c>
    </row>
    <row r="570" spans="1:9" x14ac:dyDescent="0.35">
      <c r="A570" s="1">
        <v>43448</v>
      </c>
      <c r="B570" t="s">
        <v>255</v>
      </c>
      <c r="C570" t="s">
        <v>256</v>
      </c>
      <c r="D570">
        <v>1</v>
      </c>
      <c r="E570" s="12">
        <v>12.99</v>
      </c>
      <c r="F570" t="s">
        <v>11</v>
      </c>
      <c r="G570" t="str">
        <f>LOOKUP($C570,'AisleList-T'!$A:$A,'AisleList-T'!B:B)</f>
        <v>Drinks</v>
      </c>
      <c r="H570" t="str">
        <f>IF($F570="Food4Less",LOOKUP($C570,'AisleList-T'!$A:$A,'AisleList-T'!C:C),"")</f>
        <v>-</v>
      </c>
      <c r="I570" t="str">
        <f>IF($F570="Food4Less",LOOKUP($C570,'AisleList-T'!$A:$A,'AisleList-T'!D:D),"")</f>
        <v>-</v>
      </c>
    </row>
    <row r="571" spans="1:9" x14ac:dyDescent="0.35">
      <c r="A571" s="1">
        <v>43450</v>
      </c>
      <c r="B571" t="s">
        <v>269</v>
      </c>
      <c r="C571" t="s">
        <v>270</v>
      </c>
      <c r="D571">
        <v>1</v>
      </c>
      <c r="E571" s="12">
        <v>3.19</v>
      </c>
      <c r="F571" t="s">
        <v>11</v>
      </c>
      <c r="G571" t="str">
        <f>LOOKUP($C571,'AisleList-T'!$A:$A,'AisleList-T'!B:B)</f>
        <v>Baking</v>
      </c>
      <c r="H571">
        <f>IF($F571="Food4Less",LOOKUP($C571,'AisleList-T'!$A:$A,'AisleList-T'!C:C),"")</f>
        <v>6</v>
      </c>
      <c r="I571" t="str">
        <f>IF($F571="Food4Less",LOOKUP($C571,'AisleList-T'!$A:$A,'AisleList-T'!D:D),"")</f>
        <v>Baking/Breakfast</v>
      </c>
    </row>
    <row r="572" spans="1:9" x14ac:dyDescent="0.35">
      <c r="A572" s="1">
        <v>43453</v>
      </c>
      <c r="B572" t="s">
        <v>190</v>
      </c>
      <c r="C572" t="s">
        <v>187</v>
      </c>
      <c r="D572">
        <v>1</v>
      </c>
      <c r="E572" s="12">
        <v>1</v>
      </c>
      <c r="F572" t="s">
        <v>11</v>
      </c>
      <c r="G572" t="str">
        <f>LOOKUP($C572,'AisleList-T'!$A:$A,'AisleList-T'!B:B)</f>
        <v>Snacks</v>
      </c>
      <c r="H572">
        <f>IF($F572="Food4Less",LOOKUP($C572,'AisleList-T'!$A:$A,'AisleList-T'!C:C),"")</f>
        <v>7</v>
      </c>
      <c r="I572" t="str">
        <f>IF($F572="Food4Less",LOOKUP($C572,'AisleList-T'!$A:$A,'AisleList-T'!D:D),"")</f>
        <v>Snacks 1</v>
      </c>
    </row>
    <row r="573" spans="1:9" x14ac:dyDescent="0.35">
      <c r="A573" s="1">
        <v>43453</v>
      </c>
      <c r="B573" t="s">
        <v>190</v>
      </c>
      <c r="C573" t="s">
        <v>187</v>
      </c>
      <c r="D573">
        <v>1</v>
      </c>
      <c r="E573" s="12">
        <v>1</v>
      </c>
      <c r="F573" t="s">
        <v>11</v>
      </c>
      <c r="G573" t="str">
        <f>LOOKUP($C573,'AisleList-T'!$A:$A,'AisleList-T'!B:B)</f>
        <v>Snacks</v>
      </c>
      <c r="H573">
        <f>IF($F573="Food4Less",LOOKUP($C573,'AisleList-T'!$A:$A,'AisleList-T'!C:C),"")</f>
        <v>7</v>
      </c>
      <c r="I573" t="str">
        <f>IF($F573="Food4Less",LOOKUP($C573,'AisleList-T'!$A:$A,'AisleList-T'!D:D),"")</f>
        <v>Snacks 1</v>
      </c>
    </row>
    <row r="574" spans="1:9" x14ac:dyDescent="0.35">
      <c r="A574" s="1">
        <v>43453</v>
      </c>
      <c r="B574" t="s">
        <v>190</v>
      </c>
      <c r="C574" t="s">
        <v>187</v>
      </c>
      <c r="D574">
        <v>1</v>
      </c>
      <c r="E574" s="12">
        <v>1</v>
      </c>
      <c r="F574" t="s">
        <v>11</v>
      </c>
      <c r="G574" t="str">
        <f>LOOKUP($C574,'AisleList-T'!$A:$A,'AisleList-T'!B:B)</f>
        <v>Snacks</v>
      </c>
      <c r="H574">
        <f>IF($F574="Food4Less",LOOKUP($C574,'AisleList-T'!$A:$A,'AisleList-T'!C:C),"")</f>
        <v>7</v>
      </c>
      <c r="I574" t="str">
        <f>IF($F574="Food4Less",LOOKUP($C574,'AisleList-T'!$A:$A,'AisleList-T'!D:D),"")</f>
        <v>Snacks 1</v>
      </c>
    </row>
    <row r="575" spans="1:9" x14ac:dyDescent="0.35">
      <c r="A575" s="1">
        <v>43453</v>
      </c>
      <c r="B575" t="s">
        <v>190</v>
      </c>
      <c r="C575" t="s">
        <v>187</v>
      </c>
      <c r="D575">
        <v>1</v>
      </c>
      <c r="E575" s="12">
        <v>1</v>
      </c>
      <c r="F575" t="s">
        <v>11</v>
      </c>
      <c r="G575" t="str">
        <f>LOOKUP($C575,'AisleList-T'!$A:$A,'AisleList-T'!B:B)</f>
        <v>Snacks</v>
      </c>
      <c r="H575">
        <f>IF($F575="Food4Less",LOOKUP($C575,'AisleList-T'!$A:$A,'AisleList-T'!C:C),"")</f>
        <v>7</v>
      </c>
      <c r="I575" t="str">
        <f>IF($F575="Food4Less",LOOKUP($C575,'AisleList-T'!$A:$A,'AisleList-T'!D:D),"")</f>
        <v>Snacks 1</v>
      </c>
    </row>
    <row r="576" spans="1:9" x14ac:dyDescent="0.35">
      <c r="A576" s="1">
        <v>43453</v>
      </c>
      <c r="B576" t="s">
        <v>299</v>
      </c>
      <c r="C576" t="s">
        <v>258</v>
      </c>
      <c r="D576">
        <v>1</v>
      </c>
      <c r="E576" s="12">
        <v>1.89</v>
      </c>
      <c r="F576" t="s">
        <v>11</v>
      </c>
      <c r="G576" t="str">
        <f>LOOKUP($C576,'AisleList-T'!$A:$A,'AisleList-T'!B:B)</f>
        <v>Snacks</v>
      </c>
      <c r="H576">
        <f>IF($F576="Food4Less",LOOKUP($C576,'AisleList-T'!$A:$A,'AisleList-T'!C:C),"")</f>
        <v>10</v>
      </c>
      <c r="I576" t="str">
        <f>IF($F576="Food4Less",LOOKUP($C576,'AisleList-T'!$A:$A,'AisleList-T'!D:D),"")</f>
        <v>Candy/Picnic</v>
      </c>
    </row>
    <row r="577" spans="1:9" x14ac:dyDescent="0.35">
      <c r="A577" s="1">
        <v>43453</v>
      </c>
      <c r="B577" t="s">
        <v>300</v>
      </c>
      <c r="C577" t="s">
        <v>109</v>
      </c>
      <c r="D577">
        <v>1</v>
      </c>
      <c r="E577" s="12">
        <v>2</v>
      </c>
      <c r="F577" t="s">
        <v>11</v>
      </c>
      <c r="G577" t="str">
        <f>LOOKUP($C577,'AisleList-T'!$A:$A,'AisleList-T'!B:B)</f>
        <v>Snacks</v>
      </c>
      <c r="H577">
        <f>IF($F577="Food4Less",LOOKUP($C577,'AisleList-T'!$A:$A,'AisleList-T'!C:C),"")</f>
        <v>11</v>
      </c>
      <c r="I577" t="str">
        <f>IF($F577="Food4Less",LOOKUP($C577,'AisleList-T'!$A:$A,'AisleList-T'!D:D),"")</f>
        <v>Snacks 2</v>
      </c>
    </row>
    <row r="578" spans="1:9" x14ac:dyDescent="0.35">
      <c r="A578" s="1">
        <v>43453</v>
      </c>
      <c r="B578" t="s">
        <v>14</v>
      </c>
      <c r="C578" t="s">
        <v>119</v>
      </c>
      <c r="D578">
        <v>1</v>
      </c>
      <c r="E578" s="12">
        <v>2</v>
      </c>
      <c r="F578" t="s">
        <v>11</v>
      </c>
      <c r="G578" t="str">
        <f>LOOKUP($C578,'AisleList-T'!$A:$A,'AisleList-T'!B:B)</f>
        <v>Breakfast</v>
      </c>
      <c r="H578">
        <f>IF($F578="Food4Less",LOOKUP($C578,'AisleList-T'!$A:$A,'AisleList-T'!C:C),"")</f>
        <v>2</v>
      </c>
      <c r="I578" t="str">
        <f>IF($F578="Food4Less",LOOKUP($C578,'AisleList-T'!$A:$A,'AisleList-T'!D:D),"")</f>
        <v>Bread/Cereal</v>
      </c>
    </row>
    <row r="579" spans="1:9" x14ac:dyDescent="0.35">
      <c r="A579" s="1">
        <v>43453</v>
      </c>
      <c r="B579" t="s">
        <v>301</v>
      </c>
      <c r="C579" t="s">
        <v>109</v>
      </c>
      <c r="D579">
        <v>1</v>
      </c>
      <c r="E579" s="12">
        <v>2.5</v>
      </c>
      <c r="F579" t="s">
        <v>11</v>
      </c>
      <c r="G579" t="str">
        <f>LOOKUP($C579,'AisleList-T'!$A:$A,'AisleList-T'!B:B)</f>
        <v>Snacks</v>
      </c>
      <c r="H579">
        <f>IF($F579="Food4Less",LOOKUP($C579,'AisleList-T'!$A:$A,'AisleList-T'!C:C),"")</f>
        <v>11</v>
      </c>
      <c r="I579" t="str">
        <f>IF($F579="Food4Less",LOOKUP($C579,'AisleList-T'!$A:$A,'AisleList-T'!D:D),"")</f>
        <v>Snacks 2</v>
      </c>
    </row>
    <row r="580" spans="1:9" x14ac:dyDescent="0.35">
      <c r="A580" s="1">
        <v>43467</v>
      </c>
      <c r="B580" t="s">
        <v>14</v>
      </c>
      <c r="C580" t="s">
        <v>26</v>
      </c>
      <c r="D580">
        <v>12</v>
      </c>
      <c r="E580" s="12">
        <v>1.49</v>
      </c>
      <c r="F580" t="s">
        <v>11</v>
      </c>
      <c r="G580" t="str">
        <f>LOOKUP($C580,'AisleList-T'!$A:$A,'AisleList-T'!B:B)</f>
        <v>Meats/Proteins</v>
      </c>
      <c r="H580" t="str">
        <f>IF($F580="Food4Less",LOOKUP($C580,'AisleList-T'!$A:$A,'AisleList-T'!C:C),"")</f>
        <v>BW</v>
      </c>
      <c r="I580" t="str">
        <f>IF($F580="Food4Less",LOOKUP($C580,'AisleList-T'!$A:$A,'AisleList-T'!D:D),"")</f>
        <v>Deli/Dairy</v>
      </c>
    </row>
    <row r="581" spans="1:9" x14ac:dyDescent="0.35">
      <c r="A581" s="1">
        <v>43467</v>
      </c>
      <c r="B581" t="s">
        <v>14</v>
      </c>
      <c r="C581" t="s">
        <v>26</v>
      </c>
      <c r="D581">
        <v>12</v>
      </c>
      <c r="E581" s="12">
        <v>1.49</v>
      </c>
      <c r="F581" t="s">
        <v>11</v>
      </c>
      <c r="G581" t="str">
        <f>LOOKUP($C581,'AisleList-T'!$A:$A,'AisleList-T'!B:B)</f>
        <v>Meats/Proteins</v>
      </c>
      <c r="H581" t="str">
        <f>IF($F581="Food4Less",LOOKUP($C581,'AisleList-T'!$A:$A,'AisleList-T'!C:C),"")</f>
        <v>BW</v>
      </c>
      <c r="I581" t="str">
        <f>IF($F581="Food4Less",LOOKUP($C581,'AisleList-T'!$A:$A,'AisleList-T'!D:D),"")</f>
        <v>Deli/Dairy</v>
      </c>
    </row>
    <row r="582" spans="1:9" x14ac:dyDescent="0.35">
      <c r="A582" s="1">
        <v>43467</v>
      </c>
      <c r="B582" t="s">
        <v>14</v>
      </c>
      <c r="C582" t="s">
        <v>36</v>
      </c>
      <c r="D582">
        <v>1</v>
      </c>
      <c r="E582" s="12">
        <v>1</v>
      </c>
      <c r="F582" t="s">
        <v>11</v>
      </c>
      <c r="G582" t="str">
        <f>LOOKUP($C582,'AisleList-T'!$A:$A,'AisleList-T'!B:B)</f>
        <v>Breads</v>
      </c>
      <c r="H582">
        <f>IF($F582="Food4Less",LOOKUP($C582,'AisleList-T'!$A:$A,'AisleList-T'!C:C),"")</f>
        <v>5</v>
      </c>
      <c r="I582" t="str">
        <f>IF($F582="Food4Less",LOOKUP($C582,'AisleList-T'!$A:$A,'AisleList-T'!D:D),"")</f>
        <v>Pasta/Rice</v>
      </c>
    </row>
    <row r="583" spans="1:9" x14ac:dyDescent="0.35">
      <c r="A583" s="1">
        <v>43467</v>
      </c>
      <c r="B583" t="s">
        <v>14</v>
      </c>
      <c r="C583" t="s">
        <v>36</v>
      </c>
      <c r="D583">
        <v>1</v>
      </c>
      <c r="E583" s="12">
        <v>1.99</v>
      </c>
      <c r="F583" t="s">
        <v>11</v>
      </c>
      <c r="G583" t="str">
        <f>LOOKUP($C583,'AisleList-T'!$A:$A,'AisleList-T'!B:B)</f>
        <v>Breads</v>
      </c>
      <c r="H583">
        <f>IF($F583="Food4Less",LOOKUP($C583,'AisleList-T'!$A:$A,'AisleList-T'!C:C),"")</f>
        <v>5</v>
      </c>
      <c r="I583" t="str">
        <f>IF($F583="Food4Less",LOOKUP($C583,'AisleList-T'!$A:$A,'AisleList-T'!D:D),"")</f>
        <v>Pasta/Rice</v>
      </c>
    </row>
    <row r="584" spans="1:9" x14ac:dyDescent="0.35">
      <c r="A584" s="1">
        <v>43467</v>
      </c>
      <c r="B584" t="s">
        <v>14</v>
      </c>
      <c r="C584" t="s">
        <v>133</v>
      </c>
      <c r="D584">
        <v>1</v>
      </c>
      <c r="E584" s="12">
        <v>5.99</v>
      </c>
      <c r="F584" t="s">
        <v>11</v>
      </c>
      <c r="G584" t="str">
        <f>LOOKUP($C584,'AisleList-T'!$A:$A,'AisleList-T'!B:B)</f>
        <v>Dairy</v>
      </c>
      <c r="H584">
        <f>IF($F584="Food4Less",LOOKUP($C584,'AisleList-T'!$A:$A,'AisleList-T'!C:C),"")</f>
        <v>1</v>
      </c>
      <c r="I584" t="str">
        <f>IF($F584="Food4Less",LOOKUP($C584,'AisleList-T'!$A:$A,'AisleList-T'!D:D),"")</f>
        <v>Meats/Cheese</v>
      </c>
    </row>
    <row r="585" spans="1:9" x14ac:dyDescent="0.35">
      <c r="A585" s="1">
        <v>43467</v>
      </c>
      <c r="B585" t="s">
        <v>61</v>
      </c>
      <c r="C585" t="s">
        <v>149</v>
      </c>
      <c r="D585">
        <v>1</v>
      </c>
      <c r="E585" s="12">
        <v>2.99</v>
      </c>
      <c r="F585" t="s">
        <v>11</v>
      </c>
      <c r="G585" t="str">
        <f>LOOKUP($C585,'AisleList-T'!$A:$A,'AisleList-T'!B:B)</f>
        <v>Vegetables</v>
      </c>
      <c r="H585">
        <f>IF($F585="Food4Less",LOOKUP($C585,'AisleList-T'!$A:$A,'AisleList-T'!C:C),"")</f>
        <v>0</v>
      </c>
      <c r="I585" t="str">
        <f>IF($F585="Food4Less",LOOKUP($C585,'AisleList-T'!$A:$A,'AisleList-T'!D:D),"")</f>
        <v>Vegetables/Fruit</v>
      </c>
    </row>
    <row r="586" spans="1:9" x14ac:dyDescent="0.35">
      <c r="A586" s="1">
        <v>43467</v>
      </c>
      <c r="B586" t="s">
        <v>95</v>
      </c>
      <c r="C586" t="s">
        <v>96</v>
      </c>
      <c r="D586">
        <v>1</v>
      </c>
      <c r="E586" s="12">
        <v>1.69</v>
      </c>
      <c r="F586" t="s">
        <v>11</v>
      </c>
      <c r="G586" t="str">
        <f>LOOKUP($C586,'AisleList-T'!$A:$A,'AisleList-T'!B:B)</f>
        <v>Condiments</v>
      </c>
      <c r="H586">
        <f>IF($F586="Food4Less",LOOKUP($C586,'AisleList-T'!$A:$A,'AisleList-T'!C:C),"")</f>
        <v>4</v>
      </c>
      <c r="I586" t="str">
        <f>IF($F586="Food4Less",LOOKUP($C586,'AisleList-T'!$A:$A,'AisleList-T'!D:D),"")</f>
        <v>Condiments/Canned Foods</v>
      </c>
    </row>
    <row r="587" spans="1:9" x14ac:dyDescent="0.35">
      <c r="A587" s="1">
        <v>43467</v>
      </c>
      <c r="B587" t="s">
        <v>61</v>
      </c>
      <c r="C587" t="s">
        <v>272</v>
      </c>
      <c r="D587">
        <v>1</v>
      </c>
      <c r="E587" s="12">
        <v>1.99</v>
      </c>
      <c r="F587" t="s">
        <v>11</v>
      </c>
      <c r="G587" t="str">
        <f>LOOKUP($C587,'AisleList-T'!$A:$A,'AisleList-T'!B:B)</f>
        <v>Vegetables</v>
      </c>
      <c r="H587">
        <f>IF($F587="Food4Less",LOOKUP($C587,'AisleList-T'!$A:$A,'AisleList-T'!C:C),"")</f>
        <v>0</v>
      </c>
      <c r="I587" t="str">
        <f>IF($F587="Food4Less",LOOKUP($C587,'AisleList-T'!$A:$A,'AisleList-T'!D:D),"")</f>
        <v>Vegetables/Fruit</v>
      </c>
    </row>
    <row r="588" spans="1:9" x14ac:dyDescent="0.35">
      <c r="A588" s="1">
        <v>43467</v>
      </c>
      <c r="B588" t="s">
        <v>14</v>
      </c>
      <c r="C588" t="s">
        <v>27</v>
      </c>
      <c r="D588">
        <v>1</v>
      </c>
      <c r="E588" s="12">
        <v>6.99</v>
      </c>
      <c r="F588" t="s">
        <v>11</v>
      </c>
      <c r="G588" t="str">
        <f>LOOKUP($C588,'AisleList-T'!$A:$A,'AisleList-T'!B:B)</f>
        <v>Meats/Proteins</v>
      </c>
      <c r="H588" t="str">
        <f>IF($F588="Food4Less",LOOKUP($C588,'AisleList-T'!$A:$A,'AisleList-T'!C:C),"")</f>
        <v>BW</v>
      </c>
      <c r="I588" t="str">
        <f>IF($F588="Food4Less",LOOKUP($C588,'AisleList-T'!$A:$A,'AisleList-T'!D:D),"")</f>
        <v>Deli/Dairy</v>
      </c>
    </row>
    <row r="589" spans="1:9" x14ac:dyDescent="0.35">
      <c r="A589" s="1">
        <v>43467</v>
      </c>
      <c r="B589" t="s">
        <v>61</v>
      </c>
      <c r="C589" t="s">
        <v>175</v>
      </c>
      <c r="D589">
        <v>1</v>
      </c>
      <c r="E589" s="12">
        <v>1.69</v>
      </c>
      <c r="F589" t="s">
        <v>11</v>
      </c>
      <c r="G589" t="str">
        <f>LOOKUP($C589,'AisleList-T'!$A:$A,'AisleList-T'!B:B)</f>
        <v>Vegetables</v>
      </c>
      <c r="H589">
        <f>IF($F589="Food4Less",LOOKUP($C589,'AisleList-T'!$A:$A,'AisleList-T'!C:C),"")</f>
        <v>0</v>
      </c>
      <c r="I589" t="str">
        <f>IF($F589="Food4Less",LOOKUP($C589,'AisleList-T'!$A:$A,'AisleList-T'!D:D),"")</f>
        <v>Vegetables/Fruit</v>
      </c>
    </row>
    <row r="590" spans="1:9" x14ac:dyDescent="0.35">
      <c r="A590" s="1">
        <v>43467</v>
      </c>
      <c r="B590" t="s">
        <v>188</v>
      </c>
      <c r="C590" t="s">
        <v>189</v>
      </c>
      <c r="D590">
        <v>1</v>
      </c>
      <c r="E590" s="12">
        <v>2.69</v>
      </c>
      <c r="F590" t="s">
        <v>11</v>
      </c>
      <c r="G590" t="str">
        <f>LOOKUP($C590,'AisleList-T'!$A:$A,'AisleList-T'!B:B)</f>
        <v>Vegetables</v>
      </c>
      <c r="H590">
        <f>IF($F590="Food4Less",LOOKUP($C590,'AisleList-T'!$A:$A,'AisleList-T'!C:C),"")</f>
        <v>0</v>
      </c>
      <c r="I590" t="str">
        <f>IF($F590="Food4Less",LOOKUP($C590,'AisleList-T'!$A:$A,'AisleList-T'!D:D),"")</f>
        <v>Vegetables/Fruit</v>
      </c>
    </row>
    <row r="591" spans="1:9" x14ac:dyDescent="0.35">
      <c r="A591" s="1">
        <v>43467</v>
      </c>
      <c r="B591" t="s">
        <v>153</v>
      </c>
      <c r="C591" t="s">
        <v>40</v>
      </c>
      <c r="D591">
        <v>30</v>
      </c>
      <c r="E591" s="12">
        <v>2.99</v>
      </c>
      <c r="F591" t="s">
        <v>11</v>
      </c>
      <c r="G591" t="str">
        <f>LOOKUP($C591,'AisleList-T'!$A:$A,'AisleList-T'!B:B)</f>
        <v>Breads</v>
      </c>
      <c r="H591">
        <f>IF($F591="Food4Less",LOOKUP($C591,'AisleList-T'!$A:$A,'AisleList-T'!C:C),"")</f>
        <v>6</v>
      </c>
      <c r="I591" t="str">
        <f>IF($F591="Food4Less",LOOKUP($C591,'AisleList-T'!$A:$A,'AisleList-T'!D:D),"")</f>
        <v>Baking/Breakfast</v>
      </c>
    </row>
    <row r="592" spans="1:9" x14ac:dyDescent="0.35">
      <c r="A592" s="1">
        <v>43467</v>
      </c>
      <c r="B592" t="s">
        <v>14</v>
      </c>
      <c r="C592" t="s">
        <v>302</v>
      </c>
      <c r="D592">
        <v>1</v>
      </c>
      <c r="E592" s="12">
        <v>1.67</v>
      </c>
      <c r="F592" t="s">
        <v>11</v>
      </c>
      <c r="G592" t="str">
        <f>LOOKUP($C592,'AisleList-T'!$A:$A,'AisleList-T'!B:B)</f>
        <v>Condiments</v>
      </c>
      <c r="H592">
        <f>IF($F592="Food4Less",LOOKUP($C592,'AisleList-T'!$A:$A,'AisleList-T'!C:C),"")</f>
        <v>4</v>
      </c>
      <c r="I592" t="str">
        <f>IF($F592="Food4Less",LOOKUP($C592,'AisleList-T'!$A:$A,'AisleList-T'!D:D),"")</f>
        <v>Condiments/Canned Foods</v>
      </c>
    </row>
    <row r="593" spans="1:9" x14ac:dyDescent="0.35">
      <c r="A593" s="1">
        <v>43467</v>
      </c>
      <c r="B593" t="s">
        <v>75</v>
      </c>
      <c r="C593" t="s">
        <v>76</v>
      </c>
      <c r="D593">
        <v>1</v>
      </c>
      <c r="E593" s="12">
        <v>5.99</v>
      </c>
      <c r="F593" t="s">
        <v>11</v>
      </c>
      <c r="G593" t="str">
        <f>LOOKUP($C593,'AisleList-T'!$A:$A,'AisleList-T'!B:B)</f>
        <v>Snacks</v>
      </c>
      <c r="H593">
        <f>IF($F593="Food4Less",LOOKUP($C593,'AisleList-T'!$A:$A,'AisleList-T'!C:C),"")</f>
        <v>10</v>
      </c>
      <c r="I593" t="str">
        <f>IF($F593="Food4Less",LOOKUP($C593,'AisleList-T'!$A:$A,'AisleList-T'!D:D),"")</f>
        <v>Candy/Picnic</v>
      </c>
    </row>
    <row r="594" spans="1:9" x14ac:dyDescent="0.35">
      <c r="A594" s="1">
        <v>43467</v>
      </c>
      <c r="B594" t="s">
        <v>14</v>
      </c>
      <c r="C594" t="s">
        <v>48</v>
      </c>
      <c r="D594">
        <v>1</v>
      </c>
      <c r="E594" s="12">
        <v>1.49</v>
      </c>
      <c r="F594" t="s">
        <v>11</v>
      </c>
      <c r="G594" t="str">
        <f>LOOKUP($C594,'AisleList-T'!$A:$A,'AisleList-T'!B:B)</f>
        <v>Spices/Sauces</v>
      </c>
      <c r="H594">
        <f>IF($F594="Food4Less",LOOKUP($C594,'AisleList-T'!$A:$A,'AisleList-T'!C:C),"")</f>
        <v>5</v>
      </c>
      <c r="I594" t="str">
        <f>IF($F594="Food4Less",LOOKUP($C594,'AisleList-T'!$A:$A,'AisleList-T'!D:D),"")</f>
        <v>Pasta/Rice</v>
      </c>
    </row>
    <row r="595" spans="1:9" x14ac:dyDescent="0.35">
      <c r="A595" s="1">
        <v>43467</v>
      </c>
      <c r="B595" t="s">
        <v>9</v>
      </c>
      <c r="C595" t="s">
        <v>10</v>
      </c>
      <c r="D595">
        <v>1</v>
      </c>
      <c r="E595" s="12">
        <v>2.5</v>
      </c>
      <c r="F595" t="s">
        <v>11</v>
      </c>
      <c r="G595" t="str">
        <f>LOOKUP($C595,'AisleList-T'!$A:$A,'AisleList-T'!B:B)</f>
        <v>Dairy</v>
      </c>
      <c r="H595">
        <f>IF($F595="Food4Less",LOOKUP($C595,'AisleList-T'!$A:$A,'AisleList-T'!C:C),"")</f>
        <v>15</v>
      </c>
      <c r="I595" t="str">
        <f>IF($F595="Food4Less",LOOKUP($C595,'AisleList-T'!$A:$A,'AisleList-T'!D:D),"")</f>
        <v>Dairy Products</v>
      </c>
    </row>
    <row r="596" spans="1:9" x14ac:dyDescent="0.35">
      <c r="A596" s="1">
        <v>43467</v>
      </c>
      <c r="B596" t="s">
        <v>9</v>
      </c>
      <c r="C596" t="s">
        <v>10</v>
      </c>
      <c r="D596">
        <v>1</v>
      </c>
      <c r="E596" s="12">
        <v>2.5</v>
      </c>
      <c r="F596" t="s">
        <v>11</v>
      </c>
      <c r="G596" t="str">
        <f>LOOKUP($C596,'AisleList-T'!$A:$A,'AisleList-T'!B:B)</f>
        <v>Dairy</v>
      </c>
      <c r="H596">
        <f>IF($F596="Food4Less",LOOKUP($C596,'AisleList-T'!$A:$A,'AisleList-T'!C:C),"")</f>
        <v>15</v>
      </c>
      <c r="I596" t="str">
        <f>IF($F596="Food4Less",LOOKUP($C596,'AisleList-T'!$A:$A,'AisleList-T'!D:D),"")</f>
        <v>Dairy Products</v>
      </c>
    </row>
    <row r="597" spans="1:9" x14ac:dyDescent="0.35">
      <c r="A597" s="1">
        <v>43467</v>
      </c>
      <c r="B597" t="s">
        <v>268</v>
      </c>
      <c r="C597" t="s">
        <v>102</v>
      </c>
      <c r="D597">
        <v>1</v>
      </c>
      <c r="E597" s="12">
        <v>9.99</v>
      </c>
      <c r="F597" t="s">
        <v>11</v>
      </c>
      <c r="G597" t="str">
        <f>LOOKUP($C597,'AisleList-T'!$A:$A,'AisleList-T'!B:B)</f>
        <v>Meats/Proteins</v>
      </c>
      <c r="H597" t="str">
        <f>IF($F597="Food4Less",LOOKUP($C597,'AisleList-T'!$A:$A,'AisleList-T'!C:C),"")</f>
        <v>BW</v>
      </c>
      <c r="I597" t="str">
        <f>IF($F597="Food4Less",LOOKUP($C597,'AisleList-T'!$A:$A,'AisleList-T'!D:D),"")</f>
        <v>Deli/Dairy</v>
      </c>
    </row>
    <row r="598" spans="1:9" x14ac:dyDescent="0.35">
      <c r="A598" s="1">
        <v>43467</v>
      </c>
      <c r="B598" t="s">
        <v>14</v>
      </c>
      <c r="C598" t="s">
        <v>303</v>
      </c>
      <c r="D598">
        <v>1</v>
      </c>
      <c r="E598" s="12">
        <v>1</v>
      </c>
      <c r="F598" t="s">
        <v>11</v>
      </c>
      <c r="G598" t="str">
        <f>LOOKUP($C598,'AisleList-T'!$A:$A,'AisleList-T'!B:B)</f>
        <v>Vegetables</v>
      </c>
      <c r="H598">
        <f>IF($F598="Food4Less",LOOKUP($C598,'AisleList-T'!$A:$A,'AisleList-T'!C:C),"")</f>
        <v>0</v>
      </c>
      <c r="I598" t="str">
        <f>IF($F598="Food4Less",LOOKUP($C598,'AisleList-T'!$A:$A,'AisleList-T'!D:D),"")</f>
        <v>Vegetables/Fruit</v>
      </c>
    </row>
    <row r="599" spans="1:9" x14ac:dyDescent="0.35">
      <c r="A599" s="1">
        <v>43467</v>
      </c>
      <c r="B599" t="s">
        <v>14</v>
      </c>
      <c r="C599" t="s">
        <v>303</v>
      </c>
      <c r="D599">
        <v>1</v>
      </c>
      <c r="E599" s="12">
        <v>1</v>
      </c>
      <c r="F599" t="s">
        <v>11</v>
      </c>
      <c r="G599" t="str">
        <f>LOOKUP($C599,'AisleList-T'!$A:$A,'AisleList-T'!B:B)</f>
        <v>Vegetables</v>
      </c>
      <c r="H599">
        <f>IF($F599="Food4Less",LOOKUP($C599,'AisleList-T'!$A:$A,'AisleList-T'!C:C),"")</f>
        <v>0</v>
      </c>
      <c r="I599" t="str">
        <f>IF($F599="Food4Less",LOOKUP($C599,'AisleList-T'!$A:$A,'AisleList-T'!D:D),"")</f>
        <v>Vegetables/Fruit</v>
      </c>
    </row>
    <row r="600" spans="1:9" x14ac:dyDescent="0.35">
      <c r="A600" s="1">
        <v>43467</v>
      </c>
      <c r="B600" t="s">
        <v>61</v>
      </c>
      <c r="C600" t="s">
        <v>304</v>
      </c>
      <c r="D600">
        <v>1</v>
      </c>
      <c r="E600" s="12">
        <v>5.18</v>
      </c>
      <c r="F600" t="s">
        <v>11</v>
      </c>
      <c r="G600" t="str">
        <f>LOOKUP($C600,'AisleList-T'!$A:$A,'AisleList-T'!B:B)</f>
        <v>Fruits</v>
      </c>
      <c r="H600">
        <f>IF($F600="Food4Less",LOOKUP($C600,'AisleList-T'!$A:$A,'AisleList-T'!C:C),"")</f>
        <v>0</v>
      </c>
      <c r="I600" t="str">
        <f>IF($F600="Food4Less",LOOKUP($C600,'AisleList-T'!$A:$A,'AisleList-T'!D:D),"")</f>
        <v>Vegetables/Fruit</v>
      </c>
    </row>
    <row r="601" spans="1:9" x14ac:dyDescent="0.35">
      <c r="A601" s="1">
        <v>43467</v>
      </c>
      <c r="B601" t="s">
        <v>275</v>
      </c>
      <c r="C601" t="s">
        <v>276</v>
      </c>
      <c r="D601">
        <v>1</v>
      </c>
      <c r="E601" s="12">
        <v>0.89</v>
      </c>
      <c r="F601" t="s">
        <v>11</v>
      </c>
      <c r="G601" t="str">
        <f>LOOKUP($C601,'AisleList-T'!$A:$A,'AisleList-T'!B:B)</f>
        <v>Dairy</v>
      </c>
      <c r="H601">
        <f>IF($F601="Food4Less",LOOKUP($C601,'AisleList-T'!$A:$A,'AisleList-T'!C:C),"")</f>
        <v>15</v>
      </c>
      <c r="I601" t="str">
        <f>IF($F601="Food4Less",LOOKUP($C601,'AisleList-T'!$A:$A,'AisleList-T'!D:D),"")</f>
        <v>Dairy Products</v>
      </c>
    </row>
    <row r="602" spans="1:9" x14ac:dyDescent="0.35">
      <c r="A602" s="1">
        <v>43467</v>
      </c>
      <c r="B602" t="s">
        <v>56</v>
      </c>
      <c r="C602" t="s">
        <v>57</v>
      </c>
      <c r="D602">
        <v>1</v>
      </c>
      <c r="E602" s="12">
        <v>0.99</v>
      </c>
      <c r="F602" t="s">
        <v>11</v>
      </c>
      <c r="G602" t="str">
        <f>LOOKUP($C602,'AisleList-T'!$A:$A,'AisleList-T'!B:B)</f>
        <v>Breads</v>
      </c>
      <c r="H602">
        <f>IF($F602="Food4Less",LOOKUP($C602,'AisleList-T'!$A:$A,'AisleList-T'!C:C),"")</f>
        <v>2</v>
      </c>
      <c r="I602" t="str">
        <f>IF($F602="Food4Less",LOOKUP($C602,'AisleList-T'!$A:$A,'AisleList-T'!D:D),"")</f>
        <v>Bread/Cereal</v>
      </c>
    </row>
    <row r="603" spans="1:9" x14ac:dyDescent="0.35">
      <c r="A603" s="1">
        <v>43467</v>
      </c>
      <c r="B603" t="s">
        <v>56</v>
      </c>
      <c r="C603" t="s">
        <v>57</v>
      </c>
      <c r="D603">
        <v>1</v>
      </c>
      <c r="E603" s="12">
        <v>0.99</v>
      </c>
      <c r="F603" t="s">
        <v>11</v>
      </c>
      <c r="G603" t="str">
        <f>LOOKUP($C603,'AisleList-T'!$A:$A,'AisleList-T'!B:B)</f>
        <v>Breads</v>
      </c>
      <c r="H603">
        <f>IF($F603="Food4Less",LOOKUP($C603,'AisleList-T'!$A:$A,'AisleList-T'!C:C),"")</f>
        <v>2</v>
      </c>
      <c r="I603" t="str">
        <f>IF($F603="Food4Less",LOOKUP($C603,'AisleList-T'!$A:$A,'AisleList-T'!D:D),"")</f>
        <v>Bread/Cereal</v>
      </c>
    </row>
    <row r="604" spans="1:9" x14ac:dyDescent="0.35">
      <c r="A604" s="1">
        <v>43467</v>
      </c>
      <c r="B604" t="s">
        <v>61</v>
      </c>
      <c r="C604" t="s">
        <v>97</v>
      </c>
      <c r="D604">
        <v>1</v>
      </c>
      <c r="E604" s="12">
        <v>0.69</v>
      </c>
      <c r="F604" t="s">
        <v>11</v>
      </c>
      <c r="G604" t="str">
        <f>LOOKUP($C604,'AisleList-T'!$A:$A,'AisleList-T'!B:B)</f>
        <v>Vegetables</v>
      </c>
      <c r="H604">
        <f>IF($F604="Food4Less",LOOKUP($C604,'AisleList-T'!$A:$A,'AisleList-T'!C:C),"")</f>
        <v>0</v>
      </c>
      <c r="I604" t="str">
        <f>IF($F604="Food4Less",LOOKUP($C604,'AisleList-T'!$A:$A,'AisleList-T'!D:D),"")</f>
        <v>Vegetables/Fruit</v>
      </c>
    </row>
    <row r="605" spans="1:9" x14ac:dyDescent="0.35">
      <c r="A605" s="1">
        <v>43467</v>
      </c>
      <c r="B605" t="s">
        <v>61</v>
      </c>
      <c r="C605" t="s">
        <v>121</v>
      </c>
      <c r="D605">
        <v>1</v>
      </c>
      <c r="E605" s="12">
        <v>1.49</v>
      </c>
      <c r="F605" t="s">
        <v>11</v>
      </c>
      <c r="G605" t="str">
        <f>LOOKUP($C605,'AisleList-T'!$A:$A,'AisleList-T'!B:B)</f>
        <v>Vegetables</v>
      </c>
      <c r="H605">
        <f>IF($F605="Food4Less",LOOKUP($C605,'AisleList-T'!$A:$A,'AisleList-T'!C:C),"")</f>
        <v>0</v>
      </c>
      <c r="I605" t="str">
        <f>IF($F605="Food4Less",LOOKUP($C605,'AisleList-T'!$A:$A,'AisleList-T'!D:D),"")</f>
        <v>Vegetables/Fruit</v>
      </c>
    </row>
    <row r="606" spans="1:9" x14ac:dyDescent="0.35">
      <c r="A606" s="1">
        <v>43467</v>
      </c>
      <c r="B606" t="s">
        <v>14</v>
      </c>
      <c r="C606" t="s">
        <v>99</v>
      </c>
      <c r="D606">
        <v>1</v>
      </c>
      <c r="E606" s="12">
        <v>3.49</v>
      </c>
      <c r="F606" t="s">
        <v>11</v>
      </c>
      <c r="G606" t="str">
        <f>LOOKUP($C606,'AisleList-T'!$A:$A,'AisleList-T'!B:B)</f>
        <v>Fruits</v>
      </c>
      <c r="H606">
        <f>IF($F606="Food4Less",LOOKUP($C606,'AisleList-T'!$A:$A,'AisleList-T'!C:C),"")</f>
        <v>0</v>
      </c>
      <c r="I606" t="str">
        <f>IF($F606="Food4Less",LOOKUP($C606,'AisleList-T'!$A:$A,'AisleList-T'!D:D),"")</f>
        <v>Vegetables/Fruit</v>
      </c>
    </row>
    <row r="607" spans="1:9" x14ac:dyDescent="0.35">
      <c r="A607" s="1">
        <v>43467</v>
      </c>
      <c r="B607" t="s">
        <v>61</v>
      </c>
      <c r="C607" t="s">
        <v>305</v>
      </c>
      <c r="D607">
        <v>1</v>
      </c>
      <c r="E607" s="12">
        <v>1.98</v>
      </c>
      <c r="F607" t="s">
        <v>11</v>
      </c>
      <c r="G607" t="str">
        <f>LOOKUP($C607,'AisleList-T'!$A:$A,'AisleList-T'!B:B)</f>
        <v>Fruits</v>
      </c>
      <c r="H607">
        <f>IF($F607="Food4Less",LOOKUP($C607,'AisleList-T'!$A:$A,'AisleList-T'!C:C),"")</f>
        <v>0</v>
      </c>
      <c r="I607" t="str">
        <f>IF($F607="Food4Less",LOOKUP($C607,'AisleList-T'!$A:$A,'AisleList-T'!D:D),"")</f>
        <v>Vegetables/Fruit</v>
      </c>
    </row>
    <row r="608" spans="1:9" x14ac:dyDescent="0.35">
      <c r="A608" s="1">
        <v>43467</v>
      </c>
      <c r="B608" t="s">
        <v>61</v>
      </c>
      <c r="C608" t="s">
        <v>99</v>
      </c>
      <c r="D608">
        <v>1</v>
      </c>
      <c r="E608" s="12">
        <v>1.98</v>
      </c>
      <c r="F608" t="s">
        <v>11</v>
      </c>
      <c r="G608" t="str">
        <f>LOOKUP($C608,'AisleList-T'!$A:$A,'AisleList-T'!B:B)</f>
        <v>Fruits</v>
      </c>
      <c r="H608">
        <f>IF($F608="Food4Less",LOOKUP($C608,'AisleList-T'!$A:$A,'AisleList-T'!C:C),"")</f>
        <v>0</v>
      </c>
      <c r="I608" t="str">
        <f>IF($F608="Food4Less",LOOKUP($C608,'AisleList-T'!$A:$A,'AisleList-T'!D:D),"")</f>
        <v>Vegetables/Fruit</v>
      </c>
    </row>
    <row r="609" spans="1:9" x14ac:dyDescent="0.35">
      <c r="A609" s="1">
        <v>43467</v>
      </c>
      <c r="B609" t="s">
        <v>61</v>
      </c>
      <c r="C609" t="s">
        <v>284</v>
      </c>
      <c r="D609">
        <v>1</v>
      </c>
      <c r="E609" s="12">
        <v>0.5</v>
      </c>
      <c r="F609" t="s">
        <v>11</v>
      </c>
      <c r="G609" t="str">
        <f>LOOKUP($C609,'AisleList-T'!$A:$A,'AisleList-T'!B:B)</f>
        <v>Fruits</v>
      </c>
      <c r="H609">
        <f>IF($F609="Food4Less",LOOKUP($C609,'AisleList-T'!$A:$A,'AisleList-T'!C:C),"")</f>
        <v>0</v>
      </c>
      <c r="I609" t="str">
        <f>IF($F609="Food4Less",LOOKUP($C609,'AisleList-T'!$A:$A,'AisleList-T'!D:D),"")</f>
        <v>Vegetables/Fruit</v>
      </c>
    </row>
    <row r="610" spans="1:9" x14ac:dyDescent="0.35">
      <c r="A610" s="1">
        <v>43467</v>
      </c>
      <c r="B610" t="s">
        <v>61</v>
      </c>
      <c r="C610" t="s">
        <v>98</v>
      </c>
      <c r="D610">
        <v>5</v>
      </c>
      <c r="E610" s="12">
        <v>0.15</v>
      </c>
      <c r="F610" t="s">
        <v>11</v>
      </c>
      <c r="G610" t="str">
        <f>LOOKUP($C610,'AisleList-T'!$A:$A,'AisleList-T'!B:B)</f>
        <v>Fruits</v>
      </c>
      <c r="H610">
        <f>IF($F610="Food4Less",LOOKUP($C610,'AisleList-T'!$A:$A,'AisleList-T'!C:C),"")</f>
        <v>0</v>
      </c>
      <c r="I610" t="str">
        <f>IF($F610="Food4Less",LOOKUP($C610,'AisleList-T'!$A:$A,'AisleList-T'!D:D),"")</f>
        <v>Vegetables/Fruit</v>
      </c>
    </row>
    <row r="611" spans="1:9" x14ac:dyDescent="0.35">
      <c r="A611" s="1">
        <v>43467</v>
      </c>
      <c r="B611" t="s">
        <v>61</v>
      </c>
      <c r="C611" t="s">
        <v>62</v>
      </c>
      <c r="D611">
        <v>6</v>
      </c>
      <c r="E611" s="12">
        <v>2.25</v>
      </c>
      <c r="F611" t="s">
        <v>11</v>
      </c>
      <c r="G611" t="str">
        <f>LOOKUP($C611,'AisleList-T'!$A:$A,'AisleList-T'!B:B)</f>
        <v>Fruits</v>
      </c>
      <c r="H611">
        <f>IF($F611="Food4Less",LOOKUP($C611,'AisleList-T'!$A:$A,'AisleList-T'!C:C),"")</f>
        <v>0</v>
      </c>
      <c r="I611" t="str">
        <f>IF($F611="Food4Less",LOOKUP($C611,'AisleList-T'!$A:$A,'AisleList-T'!D:D),"")</f>
        <v>Vegetables/Fruit</v>
      </c>
    </row>
    <row r="612" spans="1:9" x14ac:dyDescent="0.35">
      <c r="A612" s="1">
        <v>43467</v>
      </c>
      <c r="B612" t="s">
        <v>61</v>
      </c>
      <c r="C612" t="s">
        <v>65</v>
      </c>
      <c r="D612">
        <v>1</v>
      </c>
      <c r="E612" s="12">
        <v>3.17</v>
      </c>
      <c r="F612" t="s">
        <v>11</v>
      </c>
      <c r="G612" t="str">
        <f>LOOKUP($C612,'AisleList-T'!$A:$A,'AisleList-T'!B:B)</f>
        <v>Vegetables</v>
      </c>
      <c r="H612">
        <f>IF($F612="Food4Less",LOOKUP($C612,'AisleList-T'!$A:$A,'AisleList-T'!C:C),"")</f>
        <v>0</v>
      </c>
      <c r="I612" t="str">
        <f>IF($F612="Food4Less",LOOKUP($C612,'AisleList-T'!$A:$A,'AisleList-T'!D:D),"")</f>
        <v>Vegetables/Fruit</v>
      </c>
    </row>
    <row r="613" spans="1:9" x14ac:dyDescent="0.35">
      <c r="A613" s="1">
        <v>43469</v>
      </c>
      <c r="B613" t="s">
        <v>208</v>
      </c>
      <c r="C613" t="s">
        <v>187</v>
      </c>
      <c r="D613">
        <v>30</v>
      </c>
      <c r="E613" s="12">
        <v>11.99</v>
      </c>
      <c r="F613" t="s">
        <v>11</v>
      </c>
      <c r="G613" t="str">
        <f>LOOKUP($C613,'AisleList-T'!$A:$A,'AisleList-T'!B:B)</f>
        <v>Snacks</v>
      </c>
      <c r="H613">
        <f>IF($F613="Food4Less",LOOKUP($C613,'AisleList-T'!$A:$A,'AisleList-T'!C:C),"")</f>
        <v>7</v>
      </c>
      <c r="I613" t="str">
        <f>IF($F613="Food4Less",LOOKUP($C613,'AisleList-T'!$A:$A,'AisleList-T'!D:D),"")</f>
        <v>Snacks 1</v>
      </c>
    </row>
    <row r="614" spans="1:9" x14ac:dyDescent="0.35">
      <c r="A614" s="1">
        <v>43469</v>
      </c>
      <c r="B614" t="s">
        <v>306</v>
      </c>
      <c r="C614" t="s">
        <v>307</v>
      </c>
      <c r="D614">
        <v>1</v>
      </c>
      <c r="E614" s="12">
        <v>2.99</v>
      </c>
      <c r="F614" t="s">
        <v>11</v>
      </c>
      <c r="G614" t="str">
        <f>LOOKUP($C614,'AisleList-T'!$A:$A,'AisleList-T'!B:B)</f>
        <v>Kitchen</v>
      </c>
      <c r="H614">
        <f>IF($F614="Food4Less",LOOKUP($C614,'AisleList-T'!$A:$A,'AisleList-T'!C:C),"")</f>
        <v>3</v>
      </c>
      <c r="I614" t="str">
        <f>IF($F614="Food4Less",LOOKUP($C614,'AisleList-T'!$A:$A,'AisleList-T'!D:D),"")</f>
        <v>Soups/Juice</v>
      </c>
    </row>
    <row r="615" spans="1:9" x14ac:dyDescent="0.35">
      <c r="A615" s="1">
        <v>43469</v>
      </c>
      <c r="B615" t="s">
        <v>108</v>
      </c>
      <c r="C615" t="s">
        <v>109</v>
      </c>
      <c r="D615">
        <v>1</v>
      </c>
      <c r="E615" s="12">
        <v>2.5</v>
      </c>
      <c r="F615" t="s">
        <v>11</v>
      </c>
      <c r="G615" t="str">
        <f>LOOKUP($C615,'AisleList-T'!$A:$A,'AisleList-T'!B:B)</f>
        <v>Snacks</v>
      </c>
      <c r="H615">
        <f>IF($F615="Food4Less",LOOKUP($C615,'AisleList-T'!$A:$A,'AisleList-T'!C:C),"")</f>
        <v>11</v>
      </c>
      <c r="I615" t="str">
        <f>IF($F615="Food4Less",LOOKUP($C615,'AisleList-T'!$A:$A,'AisleList-T'!D:D),"")</f>
        <v>Snacks 2</v>
      </c>
    </row>
    <row r="616" spans="1:9" x14ac:dyDescent="0.35">
      <c r="A616" s="1">
        <v>43469</v>
      </c>
      <c r="B616" t="s">
        <v>300</v>
      </c>
      <c r="C616" t="s">
        <v>109</v>
      </c>
      <c r="D616">
        <v>1</v>
      </c>
      <c r="E616" s="12">
        <v>2.5</v>
      </c>
      <c r="F616" t="s">
        <v>11</v>
      </c>
      <c r="G616" t="str">
        <f>LOOKUP($C616,'AisleList-T'!$A:$A,'AisleList-T'!B:B)</f>
        <v>Snacks</v>
      </c>
      <c r="H616">
        <f>IF($F616="Food4Less",LOOKUP($C616,'AisleList-T'!$A:$A,'AisleList-T'!C:C),"")</f>
        <v>11</v>
      </c>
      <c r="I616" t="str">
        <f>IF($F616="Food4Less",LOOKUP($C616,'AisleList-T'!$A:$A,'AisleList-T'!D:D),"")</f>
        <v>Snacks 2</v>
      </c>
    </row>
    <row r="617" spans="1:9" x14ac:dyDescent="0.35">
      <c r="A617" s="1">
        <v>43469</v>
      </c>
      <c r="B617" t="s">
        <v>128</v>
      </c>
      <c r="C617" t="s">
        <v>232</v>
      </c>
      <c r="D617">
        <v>1</v>
      </c>
      <c r="E617" s="12">
        <v>8.19</v>
      </c>
      <c r="F617" t="s">
        <v>11</v>
      </c>
      <c r="G617" t="str">
        <f>LOOKUP($C617,'AisleList-T'!$A:$A,'AisleList-T'!B:B)</f>
        <v>Breakfast</v>
      </c>
      <c r="H617">
        <f>IF($F617="Food4Less",LOOKUP($C617,'AisleList-T'!$A:$A,'AisleList-T'!C:C),"")</f>
        <v>11</v>
      </c>
      <c r="I617" t="str">
        <f>IF($F617="Food4Less",LOOKUP($C617,'AisleList-T'!$A:$A,'AisleList-T'!D:D),"")</f>
        <v>Snacks 2</v>
      </c>
    </row>
    <row r="618" spans="1:9" x14ac:dyDescent="0.35">
      <c r="A618" s="1">
        <v>43469</v>
      </c>
      <c r="B618" t="s">
        <v>14</v>
      </c>
      <c r="C618" t="s">
        <v>17</v>
      </c>
      <c r="D618">
        <v>1</v>
      </c>
      <c r="E618" s="12">
        <v>2.99</v>
      </c>
      <c r="F618" t="s">
        <v>11</v>
      </c>
      <c r="G618" t="str">
        <f>LOOKUP($C618,'AisleList-T'!$A:$A,'AisleList-T'!B:B)</f>
        <v>Snacks</v>
      </c>
      <c r="H618">
        <f>IF($F618="Food4Less",LOOKUP($C618,'AisleList-T'!$A:$A,'AisleList-T'!C:C),"")</f>
        <v>7</v>
      </c>
      <c r="I618" t="str">
        <f>IF($F618="Food4Less",LOOKUP($C618,'AisleList-T'!$A:$A,'AisleList-T'!D:D),"")</f>
        <v>Snacks 1</v>
      </c>
    </row>
    <row r="619" spans="1:9" x14ac:dyDescent="0.35">
      <c r="A619" s="1">
        <v>43469</v>
      </c>
      <c r="B619" t="s">
        <v>12</v>
      </c>
      <c r="C619" t="s">
        <v>13</v>
      </c>
      <c r="D619">
        <v>1</v>
      </c>
      <c r="E619" s="12">
        <v>2.5</v>
      </c>
      <c r="F619" t="s">
        <v>11</v>
      </c>
      <c r="G619" t="str">
        <f>LOOKUP($C619,'AisleList-T'!$A:$A,'AisleList-T'!B:B)</f>
        <v>Dairy</v>
      </c>
      <c r="H619">
        <f>IF($F619="Food4Less",LOOKUP($C619,'AisleList-T'!$A:$A,'AisleList-T'!C:C),"")</f>
        <v>15</v>
      </c>
      <c r="I619" t="str">
        <f>IF($F619="Food4Less",LOOKUP($C619,'AisleList-T'!$A:$A,'AisleList-T'!D:D),"")</f>
        <v>Dairy Products</v>
      </c>
    </row>
    <row r="620" spans="1:9" x14ac:dyDescent="0.35">
      <c r="A620" s="1">
        <v>43469</v>
      </c>
      <c r="B620" t="s">
        <v>12</v>
      </c>
      <c r="C620" t="s">
        <v>13</v>
      </c>
      <c r="D620">
        <v>1</v>
      </c>
      <c r="E620" s="12">
        <v>2.5</v>
      </c>
      <c r="F620" t="s">
        <v>11</v>
      </c>
      <c r="G620" t="str">
        <f>LOOKUP($C620,'AisleList-T'!$A:$A,'AisleList-T'!B:B)</f>
        <v>Dairy</v>
      </c>
      <c r="H620">
        <f>IF($F620="Food4Less",LOOKUP($C620,'AisleList-T'!$A:$A,'AisleList-T'!C:C),"")</f>
        <v>15</v>
      </c>
      <c r="I620" t="str">
        <f>IF($F620="Food4Less",LOOKUP($C620,'AisleList-T'!$A:$A,'AisleList-T'!D:D),"")</f>
        <v>Dairy Products</v>
      </c>
    </row>
    <row r="621" spans="1:9" x14ac:dyDescent="0.35">
      <c r="A621" s="1">
        <v>43476</v>
      </c>
      <c r="B621" t="s">
        <v>139</v>
      </c>
      <c r="C621" t="s">
        <v>140</v>
      </c>
      <c r="D621">
        <v>1</v>
      </c>
      <c r="E621" s="12">
        <v>5.99</v>
      </c>
      <c r="F621" t="s">
        <v>11</v>
      </c>
      <c r="G621" t="str">
        <f>LOOKUP($C621,'AisleList-T'!$A:$A,'AisleList-T'!B:B)</f>
        <v>Drinks</v>
      </c>
      <c r="H621">
        <f>IF($F621="Food4Less",LOOKUP($C621,'AisleList-T'!$A:$A,'AisleList-T'!C:C),"")</f>
        <v>1</v>
      </c>
      <c r="I621" t="str">
        <f>IF($F621="Food4Less",LOOKUP($C621,'AisleList-T'!$A:$A,'AisleList-T'!D:D),"")</f>
        <v>Meats/Cheese</v>
      </c>
    </row>
    <row r="622" spans="1:9" x14ac:dyDescent="0.35">
      <c r="A622" s="1">
        <v>43476</v>
      </c>
      <c r="B622" t="s">
        <v>14</v>
      </c>
      <c r="C622" t="s">
        <v>27</v>
      </c>
      <c r="D622">
        <v>1</v>
      </c>
      <c r="E622" s="12">
        <v>6.99</v>
      </c>
      <c r="F622" t="s">
        <v>11</v>
      </c>
      <c r="G622" t="str">
        <f>LOOKUP($C622,'AisleList-T'!$A:$A,'AisleList-T'!B:B)</f>
        <v>Meats/Proteins</v>
      </c>
      <c r="H622" t="str">
        <f>IF($F622="Food4Less",LOOKUP($C622,'AisleList-T'!$A:$A,'AisleList-T'!C:C),"")</f>
        <v>BW</v>
      </c>
      <c r="I622" t="str">
        <f>IF($F622="Food4Less",LOOKUP($C622,'AisleList-T'!$A:$A,'AisleList-T'!D:D),"")</f>
        <v>Deli/Dairy</v>
      </c>
    </row>
    <row r="623" spans="1:9" x14ac:dyDescent="0.35">
      <c r="A623" s="1">
        <v>43476</v>
      </c>
      <c r="B623" t="s">
        <v>61</v>
      </c>
      <c r="C623" t="s">
        <v>124</v>
      </c>
      <c r="D623">
        <v>8</v>
      </c>
      <c r="E623" s="12">
        <v>1.69</v>
      </c>
      <c r="F623" t="s">
        <v>11</v>
      </c>
      <c r="G623" t="str">
        <f>LOOKUP($C623,'AisleList-T'!$A:$A,'AisleList-T'!B:B)</f>
        <v>Breads</v>
      </c>
      <c r="H623" t="str">
        <f>IF($F623="Food4Less",LOOKUP($C623,'AisleList-T'!$A:$A,'AisleList-T'!C:C),"")</f>
        <v>B</v>
      </c>
      <c r="I623" t="str">
        <f>IF($F623="Food4Less",LOOKUP($C623,'AisleList-T'!$A:$A,'AisleList-T'!D:D),"")</f>
        <v>Bakery</v>
      </c>
    </row>
    <row r="624" spans="1:9" x14ac:dyDescent="0.35">
      <c r="A624" s="1">
        <v>43476</v>
      </c>
      <c r="B624" t="s">
        <v>308</v>
      </c>
      <c r="C624" t="s">
        <v>309</v>
      </c>
      <c r="D624">
        <v>1</v>
      </c>
      <c r="E624" s="12">
        <v>6.49</v>
      </c>
      <c r="F624" t="s">
        <v>11</v>
      </c>
      <c r="G624" t="str">
        <f>LOOKUP($C624,'AisleList-T'!$A:$A,'AisleList-T'!B:B)</f>
        <v>Dairy</v>
      </c>
      <c r="H624">
        <f>IF($F624="Food4Less",LOOKUP($C624,'AisleList-T'!$A:$A,'AisleList-T'!C:C),"")</f>
        <v>15</v>
      </c>
      <c r="I624" t="str">
        <f>IF($F624="Food4Less",LOOKUP($C624,'AisleList-T'!$A:$A,'AisleList-T'!D:D),"")</f>
        <v>Dairy Products</v>
      </c>
    </row>
    <row r="625" spans="1:9" x14ac:dyDescent="0.35">
      <c r="A625" s="1">
        <v>43476</v>
      </c>
      <c r="B625" t="s">
        <v>269</v>
      </c>
      <c r="C625" t="s">
        <v>270</v>
      </c>
      <c r="D625">
        <v>1</v>
      </c>
      <c r="E625" s="12">
        <v>3.19</v>
      </c>
      <c r="F625" t="s">
        <v>11</v>
      </c>
      <c r="G625" t="str">
        <f>LOOKUP($C625,'AisleList-T'!$A:$A,'AisleList-T'!B:B)</f>
        <v>Baking</v>
      </c>
      <c r="H625">
        <f>IF($F625="Food4Less",LOOKUP($C625,'AisleList-T'!$A:$A,'AisleList-T'!C:C),"")</f>
        <v>6</v>
      </c>
      <c r="I625" t="str">
        <f>IF($F625="Food4Less",LOOKUP($C625,'AisleList-T'!$A:$A,'AisleList-T'!D:D),"")</f>
        <v>Baking/Breakfast</v>
      </c>
    </row>
    <row r="626" spans="1:9" x14ac:dyDescent="0.35">
      <c r="A626" s="1">
        <v>43476</v>
      </c>
      <c r="B626" t="s">
        <v>310</v>
      </c>
      <c r="C626" t="s">
        <v>311</v>
      </c>
      <c r="D626">
        <v>1</v>
      </c>
      <c r="E626" s="12">
        <v>0.89</v>
      </c>
      <c r="F626" t="s">
        <v>11</v>
      </c>
      <c r="G626" t="str">
        <f>LOOKUP($C626,'AisleList-T'!$A:$A,'AisleList-T'!B:B)</f>
        <v>Baking</v>
      </c>
      <c r="H626">
        <f>IF($F626="Food4Less",LOOKUP($C626,'AisleList-T'!$A:$A,'AisleList-T'!C:C),"")</f>
        <v>6</v>
      </c>
      <c r="I626" t="str">
        <f>IF($F626="Food4Less",LOOKUP($C626,'AisleList-T'!$A:$A,'AisleList-T'!D:D),"")</f>
        <v>Baking/Breakfast</v>
      </c>
    </row>
    <row r="627" spans="1:9" x14ac:dyDescent="0.35">
      <c r="A627" s="1">
        <v>43476</v>
      </c>
      <c r="B627" t="s">
        <v>14</v>
      </c>
      <c r="C627" t="s">
        <v>312</v>
      </c>
      <c r="D627">
        <v>1</v>
      </c>
      <c r="E627" s="12">
        <v>6.99</v>
      </c>
      <c r="F627" t="s">
        <v>11</v>
      </c>
      <c r="G627" t="str">
        <f>LOOKUP($C627,'AisleList-T'!$A:$A,'AisleList-T'!B:B)</f>
        <v>Kitchen</v>
      </c>
      <c r="H627">
        <f>IF($F627="Food4Less",LOOKUP($C627,'AisleList-T'!$A:$A,'AisleList-T'!C:C),"")</f>
        <v>10</v>
      </c>
      <c r="I627" t="str">
        <f>IF($F627="Food4Less",LOOKUP($C627,'AisleList-T'!$A:$A,'AisleList-T'!D:D),"")</f>
        <v>Candy/Picnic</v>
      </c>
    </row>
    <row r="628" spans="1:9" x14ac:dyDescent="0.35">
      <c r="A628" s="1">
        <v>43476</v>
      </c>
      <c r="B628" t="s">
        <v>237</v>
      </c>
      <c r="C628" t="s">
        <v>238</v>
      </c>
      <c r="D628">
        <v>1</v>
      </c>
      <c r="E628" s="12">
        <v>3.79</v>
      </c>
      <c r="F628" t="s">
        <v>11</v>
      </c>
      <c r="G628" t="str">
        <f>LOOKUP($C628,'AisleList-T'!$A:$A,'AisleList-T'!B:B)</f>
        <v>Baking</v>
      </c>
      <c r="H628">
        <f>IF($F628="Food4Less",LOOKUP($C628,'AisleList-T'!$A:$A,'AisleList-T'!C:C),"")</f>
        <v>6</v>
      </c>
      <c r="I628" t="str">
        <f>IF($F628="Food4Less",LOOKUP($C628,'AisleList-T'!$A:$A,'AisleList-T'!D:D),"")</f>
        <v>Baking/Breakfast</v>
      </c>
    </row>
    <row r="629" spans="1:9" x14ac:dyDescent="0.35">
      <c r="A629" s="1">
        <v>43476</v>
      </c>
      <c r="B629" t="s">
        <v>14</v>
      </c>
      <c r="C629" t="s">
        <v>313</v>
      </c>
      <c r="D629">
        <v>1</v>
      </c>
      <c r="E629" s="12">
        <v>1.49</v>
      </c>
      <c r="F629" t="s">
        <v>11</v>
      </c>
      <c r="G629" t="str">
        <f>LOOKUP($C629,'AisleList-T'!$A:$A,'AisleList-T'!B:B)</f>
        <v>Dairy</v>
      </c>
      <c r="H629">
        <f>IF($F629="Food4Less",LOOKUP($C629,'AisleList-T'!$A:$A,'AisleList-T'!C:C),"")</f>
        <v>15</v>
      </c>
      <c r="I629" t="str">
        <f>IF($F629="Food4Less",LOOKUP($C629,'AisleList-T'!$A:$A,'AisleList-T'!D:D),"")</f>
        <v>Dairy Products</v>
      </c>
    </row>
    <row r="630" spans="1:9" x14ac:dyDescent="0.35">
      <c r="A630" s="1">
        <v>43476</v>
      </c>
      <c r="B630" t="s">
        <v>277</v>
      </c>
      <c r="C630" t="s">
        <v>145</v>
      </c>
      <c r="D630">
        <v>1</v>
      </c>
      <c r="E630" s="12">
        <v>1.99</v>
      </c>
      <c r="F630" t="s">
        <v>11</v>
      </c>
      <c r="G630" t="str">
        <f>LOOKUP($C630,'AisleList-T'!$A:$A,'AisleList-T'!B:B)</f>
        <v>Baking</v>
      </c>
      <c r="H630">
        <f>IF($F630="Food4Less",LOOKUP($C630,'AisleList-T'!$A:$A,'AisleList-T'!C:C),"")</f>
        <v>6</v>
      </c>
      <c r="I630" t="str">
        <f>IF($F630="Food4Less",LOOKUP($C630,'AisleList-T'!$A:$A,'AisleList-T'!D:D),"")</f>
        <v>Baking/Breakfast</v>
      </c>
    </row>
    <row r="631" spans="1:9" x14ac:dyDescent="0.35">
      <c r="A631" s="1">
        <v>43476</v>
      </c>
      <c r="B631" t="s">
        <v>14</v>
      </c>
      <c r="C631" t="s">
        <v>288</v>
      </c>
      <c r="D631">
        <v>1</v>
      </c>
      <c r="E631" s="12">
        <v>1.99</v>
      </c>
      <c r="F631" t="s">
        <v>11</v>
      </c>
      <c r="G631" t="str">
        <f>LOOKUP($C631,'AisleList-T'!$A:$A,'AisleList-T'!B:B)</f>
        <v>Baking</v>
      </c>
      <c r="H631">
        <f>IF($F631="Food4Less",LOOKUP($C631,'AisleList-T'!$A:$A,'AisleList-T'!C:C),"")</f>
        <v>6</v>
      </c>
      <c r="I631" t="str">
        <f>IF($F631="Food4Less",LOOKUP($C631,'AisleList-T'!$A:$A,'AisleList-T'!D:D),"")</f>
        <v>Baking/Breakfast</v>
      </c>
    </row>
    <row r="632" spans="1:9" x14ac:dyDescent="0.35">
      <c r="A632" s="1">
        <v>43476</v>
      </c>
      <c r="B632" t="s">
        <v>14</v>
      </c>
      <c r="C632" t="s">
        <v>26</v>
      </c>
      <c r="D632">
        <v>18</v>
      </c>
      <c r="E632" s="12">
        <v>3.69</v>
      </c>
      <c r="F632" t="s">
        <v>11</v>
      </c>
      <c r="G632" t="str">
        <f>LOOKUP($C632,'AisleList-T'!$A:$A,'AisleList-T'!B:B)</f>
        <v>Meats/Proteins</v>
      </c>
      <c r="H632" t="str">
        <f>IF($F632="Food4Less",LOOKUP($C632,'AisleList-T'!$A:$A,'AisleList-T'!C:C),"")</f>
        <v>BW</v>
      </c>
      <c r="I632" t="str">
        <f>IF($F632="Food4Less",LOOKUP($C632,'AisleList-T'!$A:$A,'AisleList-T'!D:D),"")</f>
        <v>Deli/Dairy</v>
      </c>
    </row>
    <row r="633" spans="1:9" x14ac:dyDescent="0.35">
      <c r="A633" s="1">
        <v>43476</v>
      </c>
      <c r="B633" t="s">
        <v>14</v>
      </c>
      <c r="C633" t="s">
        <v>207</v>
      </c>
      <c r="D633">
        <v>1</v>
      </c>
      <c r="E633" s="12">
        <v>1.69</v>
      </c>
      <c r="F633" t="s">
        <v>11</v>
      </c>
      <c r="G633" t="str">
        <f>LOOKUP($C633,'AisleList-T'!$A:$A,'AisleList-T'!B:B)</f>
        <v>Spices/Sauces</v>
      </c>
      <c r="H633">
        <f>IF($F633="Food4Less",LOOKUP($C633,'AisleList-T'!$A:$A,'AisleList-T'!C:C),"")</f>
        <v>5</v>
      </c>
      <c r="I633" t="str">
        <f>IF($F633="Food4Less",LOOKUP($C633,'AisleList-T'!$A:$A,'AisleList-T'!D:D),"")</f>
        <v>Pasta/Rice</v>
      </c>
    </row>
    <row r="634" spans="1:9" x14ac:dyDescent="0.35">
      <c r="A634" s="1">
        <v>43476</v>
      </c>
      <c r="B634" t="s">
        <v>14</v>
      </c>
      <c r="C634" t="s">
        <v>192</v>
      </c>
      <c r="D634">
        <v>1</v>
      </c>
      <c r="E634" s="12">
        <v>1.99</v>
      </c>
      <c r="F634" t="s">
        <v>11</v>
      </c>
      <c r="G634" t="str">
        <f>LOOKUP($C634,'AisleList-T'!$A:$A,'AisleList-T'!B:B)</f>
        <v>Kitchen</v>
      </c>
      <c r="H634">
        <f>IF($F634="Food4Less",LOOKUP($C634,'AisleList-T'!$A:$A,'AisleList-T'!C:C),"")</f>
        <v>6</v>
      </c>
      <c r="I634" t="str">
        <f>IF($F634="Food4Less",LOOKUP($C634,'AisleList-T'!$A:$A,'AisleList-T'!D:D),"")</f>
        <v>Baking/Breakfast</v>
      </c>
    </row>
    <row r="635" spans="1:9" x14ac:dyDescent="0.35">
      <c r="A635" s="1">
        <v>43476</v>
      </c>
      <c r="B635" t="s">
        <v>56</v>
      </c>
      <c r="C635" t="s">
        <v>57</v>
      </c>
      <c r="D635">
        <v>1</v>
      </c>
      <c r="E635" s="12">
        <v>1.29</v>
      </c>
      <c r="F635" t="s">
        <v>11</v>
      </c>
      <c r="G635" t="str">
        <f>LOOKUP($C635,'AisleList-T'!$A:$A,'AisleList-T'!B:B)</f>
        <v>Breads</v>
      </c>
      <c r="H635">
        <f>IF($F635="Food4Less",LOOKUP($C635,'AisleList-T'!$A:$A,'AisleList-T'!C:C),"")</f>
        <v>2</v>
      </c>
      <c r="I635" t="str">
        <f>IF($F635="Food4Less",LOOKUP($C635,'AisleList-T'!$A:$A,'AisleList-T'!D:D),"")</f>
        <v>Bread/Cereal</v>
      </c>
    </row>
    <row r="636" spans="1:9" x14ac:dyDescent="0.35">
      <c r="A636" s="1">
        <v>43476</v>
      </c>
      <c r="B636" t="s">
        <v>314</v>
      </c>
      <c r="C636" t="s">
        <v>315</v>
      </c>
      <c r="D636">
        <v>1</v>
      </c>
      <c r="E636" s="12">
        <v>2.99</v>
      </c>
      <c r="F636" t="s">
        <v>11</v>
      </c>
      <c r="G636" t="str">
        <f>LOOKUP($C636,'AisleList-T'!$A:$A,'AisleList-T'!B:B)</f>
        <v>Spices/Sauces</v>
      </c>
      <c r="H636">
        <f>IF($F636="Food4Less",LOOKUP($C636,'AisleList-T'!$A:$A,'AisleList-T'!C:C),"")</f>
        <v>3</v>
      </c>
      <c r="I636" t="str">
        <f>IF($F636="Food4Less",LOOKUP($C636,'AisleList-T'!$A:$A,'AisleList-T'!D:D),"")</f>
        <v>Soups/Juice</v>
      </c>
    </row>
    <row r="637" spans="1:9" x14ac:dyDescent="0.35">
      <c r="A637" s="1">
        <v>43476</v>
      </c>
      <c r="B637" t="s">
        <v>316</v>
      </c>
      <c r="C637" t="s">
        <v>317</v>
      </c>
      <c r="D637">
        <v>1</v>
      </c>
      <c r="E637" s="12">
        <v>2.59</v>
      </c>
      <c r="F637" t="s">
        <v>11</v>
      </c>
      <c r="G637" t="str">
        <f>LOOKUP($C637,'AisleList-T'!$A:$A,'AisleList-T'!B:B)</f>
        <v>Spices/Sauces</v>
      </c>
      <c r="H637">
        <f>IF($F637="Food4Less",LOOKUP($C637,'AisleList-T'!$A:$A,'AisleList-T'!C:C),"")</f>
        <v>3</v>
      </c>
      <c r="I637" t="str">
        <f>IF($F637="Food4Less",LOOKUP($C637,'AisleList-T'!$A:$A,'AisleList-T'!D:D),"")</f>
        <v>Soups/Juice</v>
      </c>
    </row>
    <row r="638" spans="1:9" x14ac:dyDescent="0.35">
      <c r="A638" s="1">
        <v>43476</v>
      </c>
      <c r="B638" t="s">
        <v>318</v>
      </c>
      <c r="C638" t="s">
        <v>319</v>
      </c>
      <c r="D638">
        <v>1</v>
      </c>
      <c r="E638" s="12">
        <v>2.4900000000000002</v>
      </c>
      <c r="F638" t="s">
        <v>11</v>
      </c>
      <c r="G638" t="str">
        <f>LOOKUP($C638,'AisleList-T'!$A:$A,'AisleList-T'!B:B)</f>
        <v>Spices/Sauces</v>
      </c>
      <c r="H638">
        <f>IF($F638="Food4Less",LOOKUP($C638,'AisleList-T'!$A:$A,'AisleList-T'!C:C),"")</f>
        <v>6</v>
      </c>
      <c r="I638" t="str">
        <f>IF($F638="Food4Less",LOOKUP($C638,'AisleList-T'!$A:$A,'AisleList-T'!D:D),"")</f>
        <v>Baking/Breakfast</v>
      </c>
    </row>
    <row r="639" spans="1:9" x14ac:dyDescent="0.35">
      <c r="A639" s="1">
        <v>43476</v>
      </c>
      <c r="B639" t="s">
        <v>61</v>
      </c>
      <c r="C639" t="s">
        <v>62</v>
      </c>
      <c r="D639">
        <v>5</v>
      </c>
      <c r="E639" s="12">
        <v>1.18</v>
      </c>
      <c r="F639" t="s">
        <v>11</v>
      </c>
      <c r="G639" t="str">
        <f>LOOKUP($C639,'AisleList-T'!$A:$A,'AisleList-T'!B:B)</f>
        <v>Fruits</v>
      </c>
      <c r="H639">
        <f>IF($F639="Food4Less",LOOKUP($C639,'AisleList-T'!$A:$A,'AisleList-T'!C:C),"")</f>
        <v>0</v>
      </c>
      <c r="I639" t="str">
        <f>IF($F639="Food4Less",LOOKUP($C639,'AisleList-T'!$A:$A,'AisleList-T'!D:D),"")</f>
        <v>Vegetables/Fruit</v>
      </c>
    </row>
    <row r="640" spans="1:9" x14ac:dyDescent="0.35">
      <c r="A640" s="1">
        <v>43478</v>
      </c>
      <c r="B640" t="s">
        <v>14</v>
      </c>
      <c r="C640" t="s">
        <v>133</v>
      </c>
      <c r="D640">
        <v>1</v>
      </c>
      <c r="E640" s="12">
        <v>6.99</v>
      </c>
      <c r="F640" t="s">
        <v>11</v>
      </c>
      <c r="G640" t="str">
        <f>LOOKUP($C640,'AisleList-T'!$A:$A,'AisleList-T'!B:B)</f>
        <v>Dairy</v>
      </c>
      <c r="H640">
        <f>IF($F640="Food4Less",LOOKUP($C640,'AisleList-T'!$A:$A,'AisleList-T'!C:C),"")</f>
        <v>1</v>
      </c>
      <c r="I640" t="str">
        <f>IF($F640="Food4Less",LOOKUP($C640,'AisleList-T'!$A:$A,'AisleList-T'!D:D),"")</f>
        <v>Meats/Cheese</v>
      </c>
    </row>
    <row r="641" spans="1:9" x14ac:dyDescent="0.35">
      <c r="A641" s="1">
        <v>43478</v>
      </c>
      <c r="B641" t="s">
        <v>14</v>
      </c>
      <c r="C641" t="s">
        <v>30</v>
      </c>
      <c r="D641">
        <v>1</v>
      </c>
      <c r="E641" s="12">
        <v>6.99</v>
      </c>
      <c r="F641" t="s">
        <v>11</v>
      </c>
      <c r="G641" t="str">
        <f>LOOKUP($C641,'AisleList-T'!$A:$A,'AisleList-T'!B:B)</f>
        <v>Dairy</v>
      </c>
      <c r="H641">
        <f>IF($F641="Food4Less",LOOKUP($C641,'AisleList-T'!$A:$A,'AisleList-T'!C:C),"")</f>
        <v>1</v>
      </c>
      <c r="I641" t="str">
        <f>IF($F641="Food4Less",LOOKUP($C641,'AisleList-T'!$A:$A,'AisleList-T'!D:D),"")</f>
        <v>Meats/Cheese</v>
      </c>
    </row>
    <row r="642" spans="1:9" x14ac:dyDescent="0.35">
      <c r="A642" s="1">
        <v>43478</v>
      </c>
      <c r="B642" t="s">
        <v>14</v>
      </c>
      <c r="C642" t="s">
        <v>320</v>
      </c>
      <c r="D642">
        <v>1</v>
      </c>
      <c r="E642" s="12">
        <v>1.99</v>
      </c>
      <c r="F642" t="s">
        <v>11</v>
      </c>
      <c r="G642" t="str">
        <f>LOOKUP($C642,'AisleList-T'!$A:$A,'AisleList-T'!B:B)</f>
        <v>Dairy</v>
      </c>
      <c r="H642">
        <f>IF($F642="Food4Less",LOOKUP($C642,'AisleList-T'!$A:$A,'AisleList-T'!C:C),"")</f>
        <v>15</v>
      </c>
      <c r="I642" t="str">
        <f>IF($F642="Food4Less",LOOKUP($C642,'AisleList-T'!$A:$A,'AisleList-T'!D:D),"")</f>
        <v>Dairy Products</v>
      </c>
    </row>
    <row r="643" spans="1:9" x14ac:dyDescent="0.35">
      <c r="A643" s="1">
        <v>43478</v>
      </c>
      <c r="B643" t="s">
        <v>14</v>
      </c>
      <c r="C643" t="s">
        <v>116</v>
      </c>
      <c r="D643">
        <v>3</v>
      </c>
      <c r="E643" s="12">
        <v>1.25</v>
      </c>
      <c r="F643" t="s">
        <v>11</v>
      </c>
      <c r="G643" t="str">
        <f>LOOKUP($C643,'AisleList-T'!$A:$A,'AisleList-T'!B:B)</f>
        <v>Snacks</v>
      </c>
      <c r="H643">
        <f>IF($F643="Food4Less",LOOKUP($C643,'AisleList-T'!$A:$A,'AisleList-T'!C:C),"")</f>
        <v>7</v>
      </c>
      <c r="I643" t="str">
        <f>IF($F643="Food4Less",LOOKUP($C643,'AisleList-T'!$A:$A,'AisleList-T'!D:D),"")</f>
        <v>Snacks 1</v>
      </c>
    </row>
    <row r="644" spans="1:9" x14ac:dyDescent="0.35">
      <c r="A644" s="1">
        <v>43478</v>
      </c>
      <c r="B644" t="s">
        <v>28</v>
      </c>
      <c r="C644" t="s">
        <v>29</v>
      </c>
      <c r="D644">
        <v>1</v>
      </c>
      <c r="E644" s="12">
        <v>2.67</v>
      </c>
      <c r="F644" t="s">
        <v>11</v>
      </c>
      <c r="G644" t="str">
        <f>LOOKUP($C644,'AisleList-T'!$A:$A,'AisleList-T'!B:B)</f>
        <v>Dairy</v>
      </c>
      <c r="H644">
        <f>IF($F644="Food4Less",LOOKUP($C644,'AisleList-T'!$A:$A,'AisleList-T'!C:C),"")</f>
        <v>15</v>
      </c>
      <c r="I644" t="str">
        <f>IF($F644="Food4Less",LOOKUP($C644,'AisleList-T'!$A:$A,'AisleList-T'!D:D),"")</f>
        <v>Dairy Products</v>
      </c>
    </row>
    <row r="645" spans="1:9" x14ac:dyDescent="0.35">
      <c r="A645" s="1">
        <v>43478</v>
      </c>
      <c r="B645" t="s">
        <v>28</v>
      </c>
      <c r="C645" t="s">
        <v>293</v>
      </c>
      <c r="D645">
        <v>1</v>
      </c>
      <c r="E645" s="12">
        <v>1.25</v>
      </c>
      <c r="F645" t="s">
        <v>11</v>
      </c>
      <c r="G645" t="str">
        <f>LOOKUP($C645,'AisleList-T'!$A:$A,'AisleList-T'!B:B)</f>
        <v>Meats/Proteins</v>
      </c>
      <c r="H645">
        <f>IF($F645="Food4Less",LOOKUP($C645,'AisleList-T'!$A:$A,'AisleList-T'!C:C),"")</f>
        <v>1</v>
      </c>
      <c r="I645" t="str">
        <f>IF($F645="Food4Less",LOOKUP($C645,'AisleList-T'!$A:$A,'AisleList-T'!D:D),"")</f>
        <v>Meats/Cheese</v>
      </c>
    </row>
    <row r="646" spans="1:9" x14ac:dyDescent="0.35">
      <c r="A646" s="1">
        <v>43478</v>
      </c>
      <c r="B646" t="s">
        <v>28</v>
      </c>
      <c r="C646" t="s">
        <v>293</v>
      </c>
      <c r="D646">
        <v>1</v>
      </c>
      <c r="E646" s="12">
        <v>1.25</v>
      </c>
      <c r="F646" t="s">
        <v>11</v>
      </c>
      <c r="G646" t="str">
        <f>LOOKUP($C646,'AisleList-T'!$A:$A,'AisleList-T'!B:B)</f>
        <v>Meats/Proteins</v>
      </c>
      <c r="H646">
        <f>IF($F646="Food4Less",LOOKUP($C646,'AisleList-T'!$A:$A,'AisleList-T'!C:C),"")</f>
        <v>1</v>
      </c>
      <c r="I646" t="str">
        <f>IF($F646="Food4Less",LOOKUP($C646,'AisleList-T'!$A:$A,'AisleList-T'!D:D),"")</f>
        <v>Meats/Cheese</v>
      </c>
    </row>
    <row r="647" spans="1:9" x14ac:dyDescent="0.35">
      <c r="A647" s="1">
        <v>43478</v>
      </c>
      <c r="B647" t="s">
        <v>14</v>
      </c>
      <c r="C647" t="s">
        <v>116</v>
      </c>
      <c r="D647">
        <v>3</v>
      </c>
      <c r="E647" s="12">
        <v>1.25</v>
      </c>
      <c r="F647" t="s">
        <v>11</v>
      </c>
      <c r="G647" t="str">
        <f>LOOKUP($C647,'AisleList-T'!$A:$A,'AisleList-T'!B:B)</f>
        <v>Snacks</v>
      </c>
      <c r="H647">
        <f>IF($F647="Food4Less",LOOKUP($C647,'AisleList-T'!$A:$A,'AisleList-T'!C:C),"")</f>
        <v>7</v>
      </c>
      <c r="I647" t="str">
        <f>IF($F647="Food4Less",LOOKUP($C647,'AisleList-T'!$A:$A,'AisleList-T'!D:D),"")</f>
        <v>Snacks 1</v>
      </c>
    </row>
    <row r="648" spans="1:9" x14ac:dyDescent="0.35">
      <c r="A648" s="1">
        <v>43478</v>
      </c>
      <c r="B648" t="s">
        <v>14</v>
      </c>
      <c r="C648" t="s">
        <v>116</v>
      </c>
      <c r="D648">
        <v>3</v>
      </c>
      <c r="E648" s="12">
        <v>1.25</v>
      </c>
      <c r="F648" t="s">
        <v>11</v>
      </c>
      <c r="G648" t="str">
        <f>LOOKUP($C648,'AisleList-T'!$A:$A,'AisleList-T'!B:B)</f>
        <v>Snacks</v>
      </c>
      <c r="H648">
        <f>IF($F648="Food4Less",LOOKUP($C648,'AisleList-T'!$A:$A,'AisleList-T'!C:C),"")</f>
        <v>7</v>
      </c>
      <c r="I648" t="str">
        <f>IF($F648="Food4Less",LOOKUP($C648,'AisleList-T'!$A:$A,'AisleList-T'!D:D),"")</f>
        <v>Snacks 1</v>
      </c>
    </row>
    <row r="649" spans="1:9" x14ac:dyDescent="0.35">
      <c r="A649" s="1">
        <v>43478</v>
      </c>
      <c r="B649" t="s">
        <v>51</v>
      </c>
      <c r="C649" t="s">
        <v>52</v>
      </c>
      <c r="D649">
        <v>1</v>
      </c>
      <c r="E649" s="12">
        <v>1</v>
      </c>
      <c r="F649" t="s">
        <v>11</v>
      </c>
      <c r="G649" t="str">
        <f>LOOKUP($C649,'AisleList-T'!$A:$A,'AisleList-T'!B:B)</f>
        <v>Meals</v>
      </c>
      <c r="H649">
        <f>IF($F649="Food4Less",LOOKUP($C649,'AisleList-T'!$A:$A,'AisleList-T'!C:C),"")</f>
        <v>5</v>
      </c>
      <c r="I649" t="str">
        <f>IF($F649="Food4Less",LOOKUP($C649,'AisleList-T'!$A:$A,'AisleList-T'!D:D),"")</f>
        <v>Pasta/Rice</v>
      </c>
    </row>
    <row r="650" spans="1:9" x14ac:dyDescent="0.35">
      <c r="A650" s="1">
        <v>43478</v>
      </c>
      <c r="B650" t="s">
        <v>51</v>
      </c>
      <c r="C650" t="s">
        <v>52</v>
      </c>
      <c r="D650">
        <v>1</v>
      </c>
      <c r="E650" s="12">
        <v>1</v>
      </c>
      <c r="F650" t="s">
        <v>11</v>
      </c>
      <c r="G650" t="str">
        <f>LOOKUP($C650,'AisleList-T'!$A:$A,'AisleList-T'!B:B)</f>
        <v>Meals</v>
      </c>
      <c r="H650">
        <f>IF($F650="Food4Less",LOOKUP($C650,'AisleList-T'!$A:$A,'AisleList-T'!C:C),"")</f>
        <v>5</v>
      </c>
      <c r="I650" t="str">
        <f>IF($F650="Food4Less",LOOKUP($C650,'AisleList-T'!$A:$A,'AisleList-T'!D:D),"")</f>
        <v>Pasta/Rice</v>
      </c>
    </row>
    <row r="651" spans="1:9" x14ac:dyDescent="0.35">
      <c r="A651" s="1">
        <v>43478</v>
      </c>
      <c r="B651" t="s">
        <v>14</v>
      </c>
      <c r="C651" t="s">
        <v>73</v>
      </c>
      <c r="D651">
        <v>1</v>
      </c>
      <c r="E651" s="12">
        <v>1</v>
      </c>
      <c r="F651" t="s">
        <v>11</v>
      </c>
      <c r="G651" t="str">
        <f>LOOKUP($C651,'AisleList-T'!$A:$A,'AisleList-T'!B:B)</f>
        <v>Bathroom/Cleaning</v>
      </c>
      <c r="H651">
        <f>IF($F651="Food4Less",LOOKUP($C651,'AisleList-T'!$A:$A,'AisleList-T'!C:C),"")</f>
        <v>12</v>
      </c>
      <c r="I651" t="str">
        <f>IF($F651="Food4Less",LOOKUP($C651,'AisleList-T'!$A:$A,'AisleList-T'!D:D),"")</f>
        <v>Bathroom</v>
      </c>
    </row>
    <row r="652" spans="1:9" x14ac:dyDescent="0.35">
      <c r="A652" s="1">
        <v>43478</v>
      </c>
      <c r="B652" t="s">
        <v>14</v>
      </c>
      <c r="C652" t="s">
        <v>116</v>
      </c>
      <c r="D652">
        <v>3</v>
      </c>
      <c r="E652" s="12">
        <v>1.25</v>
      </c>
      <c r="F652" t="s">
        <v>11</v>
      </c>
      <c r="G652" t="str">
        <f>LOOKUP($C652,'AisleList-T'!$A:$A,'AisleList-T'!B:B)</f>
        <v>Snacks</v>
      </c>
      <c r="H652">
        <f>IF($F652="Food4Less",LOOKUP($C652,'AisleList-T'!$A:$A,'AisleList-T'!C:C),"")</f>
        <v>7</v>
      </c>
      <c r="I652" t="str">
        <f>IF($F652="Food4Less",LOOKUP($C652,'AisleList-T'!$A:$A,'AisleList-T'!D:D),"")</f>
        <v>Snacks 1</v>
      </c>
    </row>
    <row r="653" spans="1:9" x14ac:dyDescent="0.35">
      <c r="A653" s="1">
        <v>43478</v>
      </c>
      <c r="B653" t="s">
        <v>14</v>
      </c>
      <c r="C653" t="s">
        <v>228</v>
      </c>
      <c r="D653">
        <v>1</v>
      </c>
      <c r="E653" s="12">
        <v>2.99</v>
      </c>
      <c r="F653" t="s">
        <v>11</v>
      </c>
      <c r="G653" t="str">
        <f>LOOKUP($C653,'AisleList-T'!$A:$A,'AisleList-T'!B:B)</f>
        <v>Dairy</v>
      </c>
      <c r="H653">
        <f>IF($F653="Food4Less",LOOKUP($C653,'AisleList-T'!$A:$A,'AisleList-T'!C:C),"")</f>
        <v>15</v>
      </c>
      <c r="I653" t="str">
        <f>IF($F653="Food4Less",LOOKUP($C653,'AisleList-T'!$A:$A,'AisleList-T'!D:D),"")</f>
        <v>Dairy Products</v>
      </c>
    </row>
    <row r="654" spans="1:9" x14ac:dyDescent="0.35">
      <c r="A654" s="1">
        <v>43478</v>
      </c>
      <c r="B654" t="s">
        <v>14</v>
      </c>
      <c r="C654" t="s">
        <v>46</v>
      </c>
      <c r="D654">
        <v>1</v>
      </c>
      <c r="E654" s="12">
        <v>0.89</v>
      </c>
      <c r="F654" t="s">
        <v>11</v>
      </c>
      <c r="G654" t="str">
        <f>LOOKUP($C654,'AisleList-T'!$A:$A,'AisleList-T'!B:B)</f>
        <v>Meats/Proteins</v>
      </c>
      <c r="H654">
        <f>IF($F654="Food4Less",LOOKUP($C654,'AisleList-T'!$A:$A,'AisleList-T'!C:C),"")</f>
        <v>3</v>
      </c>
      <c r="I654" t="str">
        <f>IF($F654="Food4Less",LOOKUP($C654,'AisleList-T'!$A:$A,'AisleList-T'!D:D),"")</f>
        <v>Soups/Juice</v>
      </c>
    </row>
    <row r="655" spans="1:9" x14ac:dyDescent="0.35">
      <c r="A655" s="1">
        <v>43478</v>
      </c>
      <c r="B655" t="s">
        <v>14</v>
      </c>
      <c r="C655" t="s">
        <v>46</v>
      </c>
      <c r="D655">
        <v>1</v>
      </c>
      <c r="E655" s="12">
        <v>0.89</v>
      </c>
      <c r="F655" t="s">
        <v>11</v>
      </c>
      <c r="G655" t="str">
        <f>LOOKUP($C655,'AisleList-T'!$A:$A,'AisleList-T'!B:B)</f>
        <v>Meats/Proteins</v>
      </c>
      <c r="H655">
        <f>IF($F655="Food4Less",LOOKUP($C655,'AisleList-T'!$A:$A,'AisleList-T'!C:C),"")</f>
        <v>3</v>
      </c>
      <c r="I655" t="str">
        <f>IF($F655="Food4Less",LOOKUP($C655,'AisleList-T'!$A:$A,'AisleList-T'!D:D),"")</f>
        <v>Soups/Juice</v>
      </c>
    </row>
    <row r="656" spans="1:9" x14ac:dyDescent="0.35">
      <c r="A656" s="1">
        <v>43478</v>
      </c>
      <c r="B656" t="s">
        <v>14</v>
      </c>
      <c r="C656" t="s">
        <v>46</v>
      </c>
      <c r="D656">
        <v>1</v>
      </c>
      <c r="E656" s="12">
        <v>0.89</v>
      </c>
      <c r="F656" t="s">
        <v>11</v>
      </c>
      <c r="G656" t="str">
        <f>LOOKUP($C656,'AisleList-T'!$A:$A,'AisleList-T'!B:B)</f>
        <v>Meats/Proteins</v>
      </c>
      <c r="H656">
        <f>IF($F656="Food4Less",LOOKUP($C656,'AisleList-T'!$A:$A,'AisleList-T'!C:C),"")</f>
        <v>3</v>
      </c>
      <c r="I656" t="str">
        <f>IF($F656="Food4Less",LOOKUP($C656,'AisleList-T'!$A:$A,'AisleList-T'!D:D),"")</f>
        <v>Soups/Juice</v>
      </c>
    </row>
    <row r="657" spans="1:9" x14ac:dyDescent="0.35">
      <c r="A657" s="1">
        <v>43478</v>
      </c>
      <c r="B657" t="s">
        <v>14</v>
      </c>
      <c r="C657" t="s">
        <v>46</v>
      </c>
      <c r="D657">
        <v>1</v>
      </c>
      <c r="E657" s="12">
        <v>0.89</v>
      </c>
      <c r="F657" t="s">
        <v>11</v>
      </c>
      <c r="G657" t="str">
        <f>LOOKUP($C657,'AisleList-T'!$A:$A,'AisleList-T'!B:B)</f>
        <v>Meats/Proteins</v>
      </c>
      <c r="H657">
        <f>IF($F657="Food4Less",LOOKUP($C657,'AisleList-T'!$A:$A,'AisleList-T'!C:C),"")</f>
        <v>3</v>
      </c>
      <c r="I657" t="str">
        <f>IF($F657="Food4Less",LOOKUP($C657,'AisleList-T'!$A:$A,'AisleList-T'!D:D),"")</f>
        <v>Soups/Juice</v>
      </c>
    </row>
    <row r="658" spans="1:9" x14ac:dyDescent="0.35">
      <c r="A658" s="1">
        <v>43478</v>
      </c>
      <c r="B658" t="s">
        <v>278</v>
      </c>
      <c r="C658" t="s">
        <v>10</v>
      </c>
      <c r="D658">
        <v>1</v>
      </c>
      <c r="E658" s="12">
        <v>2.5</v>
      </c>
      <c r="F658" t="s">
        <v>11</v>
      </c>
      <c r="G658" t="str">
        <f>LOOKUP($C658,'AisleList-T'!$A:$A,'AisleList-T'!B:B)</f>
        <v>Dairy</v>
      </c>
      <c r="H658">
        <f>IF($F658="Food4Less",LOOKUP($C658,'AisleList-T'!$A:$A,'AisleList-T'!C:C),"")</f>
        <v>15</v>
      </c>
      <c r="I658" t="str">
        <f>IF($F658="Food4Less",LOOKUP($C658,'AisleList-T'!$A:$A,'AisleList-T'!D:D),"")</f>
        <v>Dairy Products</v>
      </c>
    </row>
    <row r="659" spans="1:9" x14ac:dyDescent="0.35">
      <c r="A659" s="1">
        <v>43478</v>
      </c>
      <c r="B659" t="s">
        <v>278</v>
      </c>
      <c r="C659" t="s">
        <v>10</v>
      </c>
      <c r="D659">
        <v>1</v>
      </c>
      <c r="E659" s="12">
        <v>2.5</v>
      </c>
      <c r="F659" t="s">
        <v>11</v>
      </c>
      <c r="G659" t="str">
        <f>LOOKUP($C659,'AisleList-T'!$A:$A,'AisleList-T'!B:B)</f>
        <v>Dairy</v>
      </c>
      <c r="H659">
        <f>IF($F659="Food4Less",LOOKUP($C659,'AisleList-T'!$A:$A,'AisleList-T'!C:C),"")</f>
        <v>15</v>
      </c>
      <c r="I659" t="str">
        <f>IF($F659="Food4Less",LOOKUP($C659,'AisleList-T'!$A:$A,'AisleList-T'!D:D),"")</f>
        <v>Dairy Products</v>
      </c>
    </row>
    <row r="660" spans="1:9" x14ac:dyDescent="0.35">
      <c r="A660" s="1">
        <v>43483</v>
      </c>
      <c r="B660" t="s">
        <v>268</v>
      </c>
      <c r="C660" t="s">
        <v>102</v>
      </c>
      <c r="D660">
        <v>1</v>
      </c>
      <c r="E660" s="12">
        <v>9.99</v>
      </c>
      <c r="F660" t="s">
        <v>11</v>
      </c>
      <c r="G660" t="str">
        <f>LOOKUP($C660,'AisleList-T'!$A:$A,'AisleList-T'!B:B)</f>
        <v>Meats/Proteins</v>
      </c>
      <c r="H660" t="str">
        <f>IF($F660="Food4Less",LOOKUP($C660,'AisleList-T'!$A:$A,'AisleList-T'!C:C),"")</f>
        <v>BW</v>
      </c>
      <c r="I660" t="str">
        <f>IF($F660="Food4Less",LOOKUP($C660,'AisleList-T'!$A:$A,'AisleList-T'!D:D),"")</f>
        <v>Deli/Dairy</v>
      </c>
    </row>
    <row r="661" spans="1:9" x14ac:dyDescent="0.35">
      <c r="A661" s="1">
        <v>43483</v>
      </c>
      <c r="B661" t="s">
        <v>14</v>
      </c>
      <c r="C661" t="s">
        <v>27</v>
      </c>
      <c r="D661">
        <v>1</v>
      </c>
      <c r="E661" s="12">
        <v>6.99</v>
      </c>
      <c r="F661" t="s">
        <v>11</v>
      </c>
      <c r="G661" t="str">
        <f>LOOKUP($C661,'AisleList-T'!$A:$A,'AisleList-T'!B:B)</f>
        <v>Meats/Proteins</v>
      </c>
      <c r="H661" t="str">
        <f>IF($F661="Food4Less",LOOKUP($C661,'AisleList-T'!$A:$A,'AisleList-T'!C:C),"")</f>
        <v>BW</v>
      </c>
      <c r="I661" t="str">
        <f>IF($F661="Food4Less",LOOKUP($C661,'AisleList-T'!$A:$A,'AisleList-T'!D:D),"")</f>
        <v>Deli/Dairy</v>
      </c>
    </row>
    <row r="662" spans="1:9" x14ac:dyDescent="0.35">
      <c r="A662" s="1">
        <v>43483</v>
      </c>
      <c r="B662" t="s">
        <v>221</v>
      </c>
      <c r="C662" t="s">
        <v>79</v>
      </c>
      <c r="D662">
        <v>1</v>
      </c>
      <c r="E662" s="12">
        <v>3.49</v>
      </c>
      <c r="F662" t="s">
        <v>11</v>
      </c>
      <c r="G662" t="str">
        <f>LOOKUP($C662,'AisleList-T'!$A:$A,'AisleList-T'!B:B)</f>
        <v>Sides</v>
      </c>
      <c r="H662">
        <f>IF($F662="Food4Less",LOOKUP($C662,'AisleList-T'!$A:$A,'AisleList-T'!C:C),"")</f>
        <v>5</v>
      </c>
      <c r="I662" t="str">
        <f>IF($F662="Food4Less",LOOKUP($C662,'AisleList-T'!$A:$A,'AisleList-T'!D:D),"")</f>
        <v>Pasta/Rice</v>
      </c>
    </row>
    <row r="663" spans="1:9" x14ac:dyDescent="0.35">
      <c r="A663" s="1">
        <v>43483</v>
      </c>
      <c r="B663" t="s">
        <v>188</v>
      </c>
      <c r="C663" t="s">
        <v>189</v>
      </c>
      <c r="D663">
        <v>1</v>
      </c>
      <c r="E663" s="12">
        <v>2.69</v>
      </c>
      <c r="F663" t="s">
        <v>11</v>
      </c>
      <c r="G663" t="str">
        <f>LOOKUP($C663,'AisleList-T'!$A:$A,'AisleList-T'!B:B)</f>
        <v>Vegetables</v>
      </c>
      <c r="H663">
        <f>IF($F663="Food4Less",LOOKUP($C663,'AisleList-T'!$A:$A,'AisleList-T'!C:C),"")</f>
        <v>0</v>
      </c>
      <c r="I663" t="str">
        <f>IF($F663="Food4Less",LOOKUP($C663,'AisleList-T'!$A:$A,'AisleList-T'!D:D),"")</f>
        <v>Vegetables/Fruit</v>
      </c>
    </row>
    <row r="664" spans="1:9" x14ac:dyDescent="0.35">
      <c r="A664" s="1">
        <v>43483</v>
      </c>
      <c r="B664" t="s">
        <v>221</v>
      </c>
      <c r="C664" t="s">
        <v>79</v>
      </c>
      <c r="D664">
        <v>1</v>
      </c>
      <c r="E664" s="12">
        <v>3.49</v>
      </c>
      <c r="F664" t="s">
        <v>11</v>
      </c>
      <c r="G664" t="str">
        <f>LOOKUP($C664,'AisleList-T'!$A:$A,'AisleList-T'!B:B)</f>
        <v>Sides</v>
      </c>
      <c r="H664">
        <f>IF($F664="Food4Less",LOOKUP($C664,'AisleList-T'!$A:$A,'AisleList-T'!C:C),"")</f>
        <v>5</v>
      </c>
      <c r="I664" t="str">
        <f>IF($F664="Food4Less",LOOKUP($C664,'AisleList-T'!$A:$A,'AisleList-T'!D:D),"")</f>
        <v>Pasta/Rice</v>
      </c>
    </row>
    <row r="665" spans="1:9" x14ac:dyDescent="0.35">
      <c r="A665" s="1">
        <v>43483</v>
      </c>
      <c r="B665" t="s">
        <v>278</v>
      </c>
      <c r="C665" t="s">
        <v>10</v>
      </c>
      <c r="D665">
        <v>1</v>
      </c>
      <c r="E665" s="12">
        <v>2.5</v>
      </c>
      <c r="F665" t="s">
        <v>11</v>
      </c>
      <c r="G665" t="str">
        <f>LOOKUP($C665,'AisleList-T'!$A:$A,'AisleList-T'!B:B)</f>
        <v>Dairy</v>
      </c>
      <c r="H665">
        <f>IF($F665="Food4Less",LOOKUP($C665,'AisleList-T'!$A:$A,'AisleList-T'!C:C),"")</f>
        <v>15</v>
      </c>
      <c r="I665" t="str">
        <f>IF($F665="Food4Less",LOOKUP($C665,'AisleList-T'!$A:$A,'AisleList-T'!D:D),"")</f>
        <v>Dairy Products</v>
      </c>
    </row>
    <row r="666" spans="1:9" x14ac:dyDescent="0.35">
      <c r="A666" s="1">
        <v>43483</v>
      </c>
      <c r="B666" t="s">
        <v>14</v>
      </c>
      <c r="C666" t="s">
        <v>38</v>
      </c>
      <c r="D666">
        <v>1</v>
      </c>
      <c r="E666" s="12">
        <v>1.59</v>
      </c>
      <c r="F666" t="s">
        <v>11</v>
      </c>
      <c r="G666" t="str">
        <f>LOOKUP($C666,'AisleList-T'!$A:$A,'AisleList-T'!B:B)</f>
        <v>Sides</v>
      </c>
      <c r="H666">
        <f>IF($F666="Food4Less",LOOKUP($C666,'AisleList-T'!$A:$A,'AisleList-T'!C:C),"")</f>
        <v>5</v>
      </c>
      <c r="I666" t="str">
        <f>IF($F666="Food4Less",LOOKUP($C666,'AisleList-T'!$A:$A,'AisleList-T'!D:D),"")</f>
        <v>Pasta/Rice</v>
      </c>
    </row>
    <row r="667" spans="1:9" x14ac:dyDescent="0.35">
      <c r="A667" s="1">
        <v>43483</v>
      </c>
      <c r="B667" t="s">
        <v>14</v>
      </c>
      <c r="C667" t="s">
        <v>201</v>
      </c>
      <c r="D667">
        <v>1</v>
      </c>
      <c r="E667" s="12">
        <v>1.79</v>
      </c>
      <c r="F667" t="s">
        <v>11</v>
      </c>
      <c r="G667" t="str">
        <f>LOOKUP($C667,'AisleList-T'!$A:$A,'AisleList-T'!B:B)</f>
        <v>Dairy</v>
      </c>
      <c r="H667">
        <f>IF($F667="Food4Less",LOOKUP($C667,'AisleList-T'!$A:$A,'AisleList-T'!C:C),"")</f>
        <v>15</v>
      </c>
      <c r="I667" t="str">
        <f>IF($F667="Food4Less",LOOKUP($C667,'AisleList-T'!$A:$A,'AisleList-T'!D:D),"")</f>
        <v>Dairy Products</v>
      </c>
    </row>
    <row r="668" spans="1:9" x14ac:dyDescent="0.35">
      <c r="A668" s="1">
        <v>43483</v>
      </c>
      <c r="B668" t="s">
        <v>144</v>
      </c>
      <c r="C668" t="s">
        <v>109</v>
      </c>
      <c r="D668">
        <v>1</v>
      </c>
      <c r="E668" s="12">
        <v>1.99</v>
      </c>
      <c r="F668" t="s">
        <v>11</v>
      </c>
      <c r="G668" t="str">
        <f>LOOKUP($C668,'AisleList-T'!$A:$A,'AisleList-T'!B:B)</f>
        <v>Snacks</v>
      </c>
      <c r="H668">
        <f>IF($F668="Food4Less",LOOKUP($C668,'AisleList-T'!$A:$A,'AisleList-T'!C:C),"")</f>
        <v>11</v>
      </c>
      <c r="I668" t="str">
        <f>IF($F668="Food4Less",LOOKUP($C668,'AisleList-T'!$A:$A,'AisleList-T'!D:D),"")</f>
        <v>Snacks 2</v>
      </c>
    </row>
    <row r="669" spans="1:9" x14ac:dyDescent="0.35">
      <c r="A669" s="1">
        <v>43483</v>
      </c>
      <c r="B669" t="s">
        <v>144</v>
      </c>
      <c r="C669" t="s">
        <v>109</v>
      </c>
      <c r="D669">
        <v>1</v>
      </c>
      <c r="E669" s="12">
        <v>1.99</v>
      </c>
      <c r="F669" t="s">
        <v>11</v>
      </c>
      <c r="G669" t="str">
        <f>LOOKUP($C669,'AisleList-T'!$A:$A,'AisleList-T'!B:B)</f>
        <v>Snacks</v>
      </c>
      <c r="H669">
        <f>IF($F669="Food4Less",LOOKUP($C669,'AisleList-T'!$A:$A,'AisleList-T'!C:C),"")</f>
        <v>11</v>
      </c>
      <c r="I669" t="str">
        <f>IF($F669="Food4Less",LOOKUP($C669,'AisleList-T'!$A:$A,'AisleList-T'!D:D),"")</f>
        <v>Snacks 2</v>
      </c>
    </row>
    <row r="670" spans="1:9" x14ac:dyDescent="0.35">
      <c r="A670" s="1">
        <v>43483</v>
      </c>
      <c r="B670" t="s">
        <v>14</v>
      </c>
      <c r="C670" t="s">
        <v>99</v>
      </c>
      <c r="D670">
        <v>1</v>
      </c>
      <c r="E670" s="12">
        <v>3.49</v>
      </c>
      <c r="F670" t="s">
        <v>11</v>
      </c>
      <c r="G670" t="str">
        <f>LOOKUP($C670,'AisleList-T'!$A:$A,'AisleList-T'!B:B)</f>
        <v>Fruits</v>
      </c>
      <c r="H670">
        <f>IF($F670="Food4Less",LOOKUP($C670,'AisleList-T'!$A:$A,'AisleList-T'!C:C),"")</f>
        <v>0</v>
      </c>
      <c r="I670" t="str">
        <f>IF($F670="Food4Less",LOOKUP($C670,'AisleList-T'!$A:$A,'AisleList-T'!D:D),"")</f>
        <v>Vegetables/Fruit</v>
      </c>
    </row>
    <row r="671" spans="1:9" x14ac:dyDescent="0.35">
      <c r="A671" s="1">
        <v>43483</v>
      </c>
      <c r="B671" t="s">
        <v>14</v>
      </c>
      <c r="C671" t="s">
        <v>38</v>
      </c>
      <c r="D671">
        <v>1</v>
      </c>
      <c r="E671" s="12">
        <v>1.59</v>
      </c>
      <c r="F671" t="s">
        <v>11</v>
      </c>
      <c r="G671" t="str">
        <f>LOOKUP($C671,'AisleList-T'!$A:$A,'AisleList-T'!B:B)</f>
        <v>Sides</v>
      </c>
      <c r="H671">
        <f>IF($F671="Food4Less",LOOKUP($C671,'AisleList-T'!$A:$A,'AisleList-T'!C:C),"")</f>
        <v>5</v>
      </c>
      <c r="I671" t="str">
        <f>IF($F671="Food4Less",LOOKUP($C671,'AisleList-T'!$A:$A,'AisleList-T'!D:D),"")</f>
        <v>Pasta/Rice</v>
      </c>
    </row>
    <row r="672" spans="1:9" x14ac:dyDescent="0.35">
      <c r="A672" s="1">
        <v>43483</v>
      </c>
      <c r="B672" t="s">
        <v>61</v>
      </c>
      <c r="C672" t="s">
        <v>62</v>
      </c>
      <c r="D672">
        <v>5</v>
      </c>
      <c r="E672" s="12">
        <v>0.72</v>
      </c>
      <c r="F672" t="s">
        <v>11</v>
      </c>
      <c r="G672" t="str">
        <f>LOOKUP($C672,'AisleList-T'!$A:$A,'AisleList-T'!B:B)</f>
        <v>Fruits</v>
      </c>
      <c r="H672">
        <f>IF($F672="Food4Less",LOOKUP($C672,'AisleList-T'!$A:$A,'AisleList-T'!C:C),"")</f>
        <v>0</v>
      </c>
      <c r="I672" t="str">
        <f>IF($F672="Food4Less",LOOKUP($C672,'AisleList-T'!$A:$A,'AisleList-T'!D:D),"")</f>
        <v>Vegetables/Fruit</v>
      </c>
    </row>
    <row r="673" spans="1:9" x14ac:dyDescent="0.35">
      <c r="A673" s="1">
        <v>43483</v>
      </c>
      <c r="B673" t="s">
        <v>14</v>
      </c>
      <c r="C673" t="s">
        <v>26</v>
      </c>
      <c r="D673">
        <v>12</v>
      </c>
      <c r="E673" s="12">
        <v>1.49</v>
      </c>
      <c r="F673" t="s">
        <v>11</v>
      </c>
      <c r="G673" t="str">
        <f>LOOKUP($C673,'AisleList-T'!$A:$A,'AisleList-T'!B:B)</f>
        <v>Meats/Proteins</v>
      </c>
      <c r="H673" t="str">
        <f>IF($F673="Food4Less",LOOKUP($C673,'AisleList-T'!$A:$A,'AisleList-T'!C:C),"")</f>
        <v>BW</v>
      </c>
      <c r="I673" t="str">
        <f>IF($F673="Food4Less",LOOKUP($C673,'AisleList-T'!$A:$A,'AisleList-T'!D:D),"")</f>
        <v>Deli/Dairy</v>
      </c>
    </row>
    <row r="674" spans="1:9" x14ac:dyDescent="0.35">
      <c r="A674" s="1">
        <v>43483</v>
      </c>
      <c r="B674" t="s">
        <v>14</v>
      </c>
      <c r="C674" t="s">
        <v>26</v>
      </c>
      <c r="D674">
        <v>12</v>
      </c>
      <c r="E674" s="12">
        <v>1.49</v>
      </c>
      <c r="F674" t="s">
        <v>11</v>
      </c>
      <c r="G674" t="str">
        <f>LOOKUP($C674,'AisleList-T'!$A:$A,'AisleList-T'!B:B)</f>
        <v>Meats/Proteins</v>
      </c>
      <c r="H674" t="str">
        <f>IF($F674="Food4Less",LOOKUP($C674,'AisleList-T'!$A:$A,'AisleList-T'!C:C),"")</f>
        <v>BW</v>
      </c>
      <c r="I674" t="str">
        <f>IF($F674="Food4Less",LOOKUP($C674,'AisleList-T'!$A:$A,'AisleList-T'!D:D),"")</f>
        <v>Deli/Dairy</v>
      </c>
    </row>
    <row r="675" spans="1:9" x14ac:dyDescent="0.35">
      <c r="A675" s="1">
        <v>43484</v>
      </c>
      <c r="B675" t="s">
        <v>23</v>
      </c>
      <c r="C675" t="s">
        <v>25</v>
      </c>
      <c r="D675">
        <v>1</v>
      </c>
      <c r="E675" s="12">
        <v>3</v>
      </c>
      <c r="F675" t="s">
        <v>11</v>
      </c>
      <c r="G675" t="str">
        <f>LOOKUP($C675,'AisleList-T'!$A:$A,'AisleList-T'!B:B)</f>
        <v>Meats/Proteins</v>
      </c>
      <c r="H675">
        <f>IF($F675="Food4Less",LOOKUP($C675,'AisleList-T'!$A:$A,'AisleList-T'!C:C),"")</f>
        <v>1</v>
      </c>
      <c r="I675" t="str">
        <f>IF($F675="Food4Less",LOOKUP($C675,'AisleList-T'!$A:$A,'AisleList-T'!D:D),"")</f>
        <v>Meats/Cheese</v>
      </c>
    </row>
    <row r="676" spans="1:9" x14ac:dyDescent="0.35">
      <c r="A676" s="1">
        <v>43484</v>
      </c>
      <c r="B676" t="s">
        <v>23</v>
      </c>
      <c r="C676" t="s">
        <v>24</v>
      </c>
      <c r="D676">
        <v>1</v>
      </c>
      <c r="E676" s="12">
        <v>3</v>
      </c>
      <c r="F676" t="s">
        <v>11</v>
      </c>
      <c r="G676" t="str">
        <f>LOOKUP($C676,'AisleList-T'!$A:$A,'AisleList-T'!B:B)</f>
        <v>Meats/Proteins</v>
      </c>
      <c r="H676">
        <f>IF($F676="Food4Less",LOOKUP($C676,'AisleList-T'!$A:$A,'AisleList-T'!C:C),"")</f>
        <v>1</v>
      </c>
      <c r="I676" t="str">
        <f>IF($F676="Food4Less",LOOKUP($C676,'AisleList-T'!$A:$A,'AisleList-T'!D:D),"")</f>
        <v>Meats/Cheese</v>
      </c>
    </row>
    <row r="677" spans="1:9" x14ac:dyDescent="0.35">
      <c r="A677" s="1">
        <v>43484</v>
      </c>
      <c r="B677" t="s">
        <v>14</v>
      </c>
      <c r="C677" t="s">
        <v>33</v>
      </c>
      <c r="D677">
        <v>1</v>
      </c>
      <c r="E677" s="12">
        <v>2.99</v>
      </c>
      <c r="F677" t="s">
        <v>11</v>
      </c>
      <c r="G677" t="str">
        <f>LOOKUP($C677,'AisleList-T'!$A:$A,'AisleList-T'!B:B)</f>
        <v>Baking</v>
      </c>
      <c r="H677">
        <f>IF($F677="Food4Less",LOOKUP($C677,'AisleList-T'!$A:$A,'AisleList-T'!C:C),"")</f>
        <v>5</v>
      </c>
      <c r="I677" t="str">
        <f>IF($F677="Food4Less",LOOKUP($C677,'AisleList-T'!$A:$A,'AisleList-T'!D:D),"")</f>
        <v>Pasta/Rice</v>
      </c>
    </row>
    <row r="678" spans="1:9" x14ac:dyDescent="0.35">
      <c r="A678" s="1">
        <v>43484</v>
      </c>
      <c r="B678" t="s">
        <v>14</v>
      </c>
      <c r="C678" t="s">
        <v>321</v>
      </c>
      <c r="D678">
        <v>1</v>
      </c>
      <c r="E678" s="12">
        <v>1.89</v>
      </c>
      <c r="F678" t="s">
        <v>11</v>
      </c>
      <c r="G678" t="str">
        <f>LOOKUP($C678,'AisleList-T'!$A:$A,'AisleList-T'!B:B)</f>
        <v>Breakfast</v>
      </c>
      <c r="H678">
        <f>IF($F678="Food4Less",LOOKUP($C678,'AisleList-T'!$A:$A,'AisleList-T'!C:C),"")</f>
        <v>6</v>
      </c>
      <c r="I678" t="str">
        <f>IF($F678="Food4Less",LOOKUP($C678,'AisleList-T'!$A:$A,'AisleList-T'!D:D),"")</f>
        <v>Baking/Breakfast</v>
      </c>
    </row>
    <row r="679" spans="1:9" x14ac:dyDescent="0.35">
      <c r="A679" s="1">
        <v>43484</v>
      </c>
      <c r="B679" t="s">
        <v>14</v>
      </c>
      <c r="C679" t="s">
        <v>47</v>
      </c>
      <c r="D679">
        <v>1</v>
      </c>
      <c r="E679" s="12">
        <v>1.29</v>
      </c>
      <c r="F679" t="s">
        <v>11</v>
      </c>
      <c r="G679" t="str">
        <f>LOOKUP($C679,'AisleList-T'!$A:$A,'AisleList-T'!B:B)</f>
        <v>Spices/Sauces</v>
      </c>
      <c r="H679">
        <f>IF($F679="Food4Less",LOOKUP($C679,'AisleList-T'!$A:$A,'AisleList-T'!C:C),"")</f>
        <v>5</v>
      </c>
      <c r="I679" t="str">
        <f>IF($F679="Food4Less",LOOKUP($C679,'AisleList-T'!$A:$A,'AisleList-T'!D:D),"")</f>
        <v>Pasta/Rice</v>
      </c>
    </row>
    <row r="680" spans="1:9" x14ac:dyDescent="0.35">
      <c r="A680" s="1">
        <v>43491</v>
      </c>
      <c r="B680" t="s">
        <v>14</v>
      </c>
      <c r="C680" t="s">
        <v>106</v>
      </c>
      <c r="D680">
        <v>1</v>
      </c>
      <c r="E680" s="12">
        <v>9.99</v>
      </c>
      <c r="F680" t="s">
        <v>11</v>
      </c>
      <c r="G680" t="str">
        <f>LOOKUP($C680,'AisleList-T'!$A:$A,'AisleList-T'!B:B)</f>
        <v>Kitchen</v>
      </c>
      <c r="H680">
        <f>IF($F680="Food4Less",LOOKUP($C680,'AisleList-T'!$A:$A,'AisleList-T'!C:C),"")</f>
        <v>14</v>
      </c>
      <c r="I680" t="str">
        <f>IF($F680="Food4Less",LOOKUP($C680,'AisleList-T'!$A:$A,'AisleList-T'!D:D),"")</f>
        <v>Towels/Toilet Paper</v>
      </c>
    </row>
    <row r="681" spans="1:9" x14ac:dyDescent="0.35">
      <c r="A681" s="1">
        <v>43491</v>
      </c>
      <c r="B681" t="s">
        <v>268</v>
      </c>
      <c r="C681" t="s">
        <v>102</v>
      </c>
      <c r="D681">
        <v>1</v>
      </c>
      <c r="E681" s="12">
        <v>9.99</v>
      </c>
      <c r="F681" t="s">
        <v>11</v>
      </c>
      <c r="G681" t="str">
        <f>LOOKUP($C681,'AisleList-T'!$A:$A,'AisleList-T'!B:B)</f>
        <v>Meats/Proteins</v>
      </c>
      <c r="H681" t="str">
        <f>IF($F681="Food4Less",LOOKUP($C681,'AisleList-T'!$A:$A,'AisleList-T'!C:C),"")</f>
        <v>BW</v>
      </c>
      <c r="I681" t="str">
        <f>IF($F681="Food4Less",LOOKUP($C681,'AisleList-T'!$A:$A,'AisleList-T'!D:D),"")</f>
        <v>Deli/Dairy</v>
      </c>
    </row>
    <row r="682" spans="1:9" x14ac:dyDescent="0.35">
      <c r="A682" s="1">
        <v>43491</v>
      </c>
      <c r="B682" t="s">
        <v>308</v>
      </c>
      <c r="C682" t="s">
        <v>309</v>
      </c>
      <c r="D682">
        <v>1</v>
      </c>
      <c r="E682" s="12">
        <v>6.49</v>
      </c>
      <c r="F682" t="s">
        <v>11</v>
      </c>
      <c r="G682" t="str">
        <f>LOOKUP($C682,'AisleList-T'!$A:$A,'AisleList-T'!B:B)</f>
        <v>Dairy</v>
      </c>
      <c r="H682">
        <f>IF($F682="Food4Less",LOOKUP($C682,'AisleList-T'!$A:$A,'AisleList-T'!C:C),"")</f>
        <v>15</v>
      </c>
      <c r="I682" t="str">
        <f>IF($F682="Food4Less",LOOKUP($C682,'AisleList-T'!$A:$A,'AisleList-T'!D:D),"")</f>
        <v>Dairy Products</v>
      </c>
    </row>
    <row r="683" spans="1:9" x14ac:dyDescent="0.35">
      <c r="A683" s="1">
        <v>43491</v>
      </c>
      <c r="B683" t="s">
        <v>278</v>
      </c>
      <c r="C683" t="s">
        <v>10</v>
      </c>
      <c r="D683">
        <v>1</v>
      </c>
      <c r="E683" s="12">
        <v>2.69</v>
      </c>
      <c r="F683" t="s">
        <v>11</v>
      </c>
      <c r="G683" t="str">
        <f>LOOKUP($C683,'AisleList-T'!$A:$A,'AisleList-T'!B:B)</f>
        <v>Dairy</v>
      </c>
      <c r="H683">
        <f>IF($F683="Food4Less",LOOKUP($C683,'AisleList-T'!$A:$A,'AisleList-T'!C:C),"")</f>
        <v>15</v>
      </c>
      <c r="I683" t="str">
        <f>IF($F683="Food4Less",LOOKUP($C683,'AisleList-T'!$A:$A,'AisleList-T'!D:D),"")</f>
        <v>Dairy Products</v>
      </c>
    </row>
    <row r="684" spans="1:9" x14ac:dyDescent="0.35">
      <c r="A684" s="1">
        <v>43491</v>
      </c>
      <c r="B684" t="s">
        <v>245</v>
      </c>
      <c r="C684" t="s">
        <v>246</v>
      </c>
      <c r="D684">
        <v>1</v>
      </c>
      <c r="E684" s="12">
        <v>2.99</v>
      </c>
      <c r="F684" t="s">
        <v>11</v>
      </c>
      <c r="G684" t="str">
        <f>LOOKUP($C684,'AisleList-T'!$A:$A,'AisleList-T'!B:B)</f>
        <v>Snacks</v>
      </c>
      <c r="H684">
        <f>IF($F684="Food4Less",LOOKUP($C684,'AisleList-T'!$A:$A,'AisleList-T'!C:C),"")</f>
        <v>10</v>
      </c>
      <c r="I684" t="str">
        <f>IF($F684="Food4Less",LOOKUP($C684,'AisleList-T'!$A:$A,'AisleList-T'!D:D),"")</f>
        <v>Candy/Picnic</v>
      </c>
    </row>
    <row r="685" spans="1:9" x14ac:dyDescent="0.35">
      <c r="A685" s="1">
        <v>43491</v>
      </c>
      <c r="B685" t="s">
        <v>14</v>
      </c>
      <c r="C685" t="s">
        <v>30</v>
      </c>
      <c r="D685">
        <v>1</v>
      </c>
      <c r="E685" s="12">
        <v>6.99</v>
      </c>
      <c r="F685" t="s">
        <v>11</v>
      </c>
      <c r="G685" t="str">
        <f>LOOKUP($C685,'AisleList-T'!$A:$A,'AisleList-T'!B:B)</f>
        <v>Dairy</v>
      </c>
      <c r="H685">
        <f>IF($F685="Food4Less",LOOKUP($C685,'AisleList-T'!$A:$A,'AisleList-T'!C:C),"")</f>
        <v>1</v>
      </c>
      <c r="I685" t="str">
        <f>IF($F685="Food4Less",LOOKUP($C685,'AisleList-T'!$A:$A,'AisleList-T'!D:D),"")</f>
        <v>Meats/Cheese</v>
      </c>
    </row>
    <row r="686" spans="1:9" x14ac:dyDescent="0.35">
      <c r="A686" s="1">
        <v>43491</v>
      </c>
      <c r="B686" t="s">
        <v>12</v>
      </c>
      <c r="C686" t="s">
        <v>13</v>
      </c>
      <c r="D686">
        <v>1</v>
      </c>
      <c r="E686" s="12">
        <v>3.69</v>
      </c>
      <c r="F686" t="s">
        <v>11</v>
      </c>
      <c r="G686" t="str">
        <f>LOOKUP($C686,'AisleList-T'!$A:$A,'AisleList-T'!B:B)</f>
        <v>Dairy</v>
      </c>
      <c r="H686">
        <f>IF($F686="Food4Less",LOOKUP($C686,'AisleList-T'!$A:$A,'AisleList-T'!C:C),"")</f>
        <v>15</v>
      </c>
      <c r="I686" t="str">
        <f>IF($F686="Food4Less",LOOKUP($C686,'AisleList-T'!$A:$A,'AisleList-T'!D:D),"")</f>
        <v>Dairy Products</v>
      </c>
    </row>
    <row r="687" spans="1:9" x14ac:dyDescent="0.35">
      <c r="A687" s="1">
        <v>43491</v>
      </c>
      <c r="B687" t="s">
        <v>14</v>
      </c>
      <c r="C687" t="s">
        <v>48</v>
      </c>
      <c r="D687">
        <v>1</v>
      </c>
      <c r="E687" s="12">
        <v>1.49</v>
      </c>
      <c r="F687" t="s">
        <v>11</v>
      </c>
      <c r="G687" t="str">
        <f>LOOKUP($C687,'AisleList-T'!$A:$A,'AisleList-T'!B:B)</f>
        <v>Spices/Sauces</v>
      </c>
      <c r="H687">
        <f>IF($F687="Food4Less",LOOKUP($C687,'AisleList-T'!$A:$A,'AisleList-T'!C:C),"")</f>
        <v>5</v>
      </c>
      <c r="I687" t="str">
        <f>IF($F687="Food4Less",LOOKUP($C687,'AisleList-T'!$A:$A,'AisleList-T'!D:D),"")</f>
        <v>Pasta/Rice</v>
      </c>
    </row>
    <row r="688" spans="1:9" x14ac:dyDescent="0.35">
      <c r="A688" s="1">
        <v>43491</v>
      </c>
      <c r="B688" t="s">
        <v>14</v>
      </c>
      <c r="C688" t="s">
        <v>207</v>
      </c>
      <c r="D688">
        <v>1</v>
      </c>
      <c r="E688" s="12">
        <v>1.49</v>
      </c>
      <c r="F688" t="s">
        <v>11</v>
      </c>
      <c r="G688" t="str">
        <f>LOOKUP($C688,'AisleList-T'!$A:$A,'AisleList-T'!B:B)</f>
        <v>Spices/Sauces</v>
      </c>
      <c r="H688">
        <f>IF($F688="Food4Less",LOOKUP($C688,'AisleList-T'!$A:$A,'AisleList-T'!C:C),"")</f>
        <v>5</v>
      </c>
      <c r="I688" t="str">
        <f>IF($F688="Food4Less",LOOKUP($C688,'AisleList-T'!$A:$A,'AisleList-T'!D:D),"")</f>
        <v>Pasta/Rice</v>
      </c>
    </row>
    <row r="689" spans="1:9" x14ac:dyDescent="0.35">
      <c r="A689" s="1">
        <v>43491</v>
      </c>
      <c r="B689" t="s">
        <v>14</v>
      </c>
      <c r="C689" t="s">
        <v>26</v>
      </c>
      <c r="D689">
        <v>18</v>
      </c>
      <c r="E689" s="12">
        <v>3.69</v>
      </c>
      <c r="F689" t="s">
        <v>11</v>
      </c>
      <c r="G689" t="str">
        <f>LOOKUP($C689,'AisleList-T'!$A:$A,'AisleList-T'!B:B)</f>
        <v>Meats/Proteins</v>
      </c>
      <c r="H689" t="str">
        <f>IF($F689="Food4Less",LOOKUP($C689,'AisleList-T'!$A:$A,'AisleList-T'!C:C),"")</f>
        <v>BW</v>
      </c>
      <c r="I689" t="str">
        <f>IF($F689="Food4Less",LOOKUP($C689,'AisleList-T'!$A:$A,'AisleList-T'!D:D),"")</f>
        <v>Deli/Dairy</v>
      </c>
    </row>
    <row r="690" spans="1:9" x14ac:dyDescent="0.35">
      <c r="A690" s="1">
        <v>43491</v>
      </c>
      <c r="B690" t="s">
        <v>14</v>
      </c>
      <c r="C690" t="s">
        <v>48</v>
      </c>
      <c r="D690">
        <v>1</v>
      </c>
      <c r="E690" s="12">
        <v>1.49</v>
      </c>
      <c r="F690" t="s">
        <v>11</v>
      </c>
      <c r="G690" t="str">
        <f>LOOKUP($C690,'AisleList-T'!$A:$A,'AisleList-T'!B:B)</f>
        <v>Spices/Sauces</v>
      </c>
      <c r="H690">
        <f>IF($F690="Food4Less",LOOKUP($C690,'AisleList-T'!$A:$A,'AisleList-T'!C:C),"")</f>
        <v>5</v>
      </c>
      <c r="I690" t="str">
        <f>IF($F690="Food4Less",LOOKUP($C690,'AisleList-T'!$A:$A,'AisleList-T'!D:D),"")</f>
        <v>Pasta/Rice</v>
      </c>
    </row>
    <row r="691" spans="1:9" x14ac:dyDescent="0.35">
      <c r="A691" s="1">
        <v>43491</v>
      </c>
      <c r="B691" t="s">
        <v>14</v>
      </c>
      <c r="C691" t="s">
        <v>36</v>
      </c>
      <c r="D691">
        <v>1</v>
      </c>
      <c r="E691" s="12">
        <v>1</v>
      </c>
      <c r="F691" t="s">
        <v>11</v>
      </c>
      <c r="G691" t="str">
        <f>LOOKUP($C691,'AisleList-T'!$A:$A,'AisleList-T'!B:B)</f>
        <v>Breads</v>
      </c>
      <c r="H691">
        <f>IF($F691="Food4Less",LOOKUP($C691,'AisleList-T'!$A:$A,'AisleList-T'!C:C),"")</f>
        <v>5</v>
      </c>
      <c r="I691" t="str">
        <f>IF($F691="Food4Less",LOOKUP($C691,'AisleList-T'!$A:$A,'AisleList-T'!D:D),"")</f>
        <v>Pasta/Rice</v>
      </c>
    </row>
    <row r="692" spans="1:9" x14ac:dyDescent="0.35">
      <c r="A692" s="1">
        <v>43491</v>
      </c>
      <c r="B692" t="s">
        <v>275</v>
      </c>
      <c r="C692" t="s">
        <v>276</v>
      </c>
      <c r="D692">
        <v>1</v>
      </c>
      <c r="E692" s="12">
        <v>0.89</v>
      </c>
      <c r="F692" t="s">
        <v>11</v>
      </c>
      <c r="G692" t="str">
        <f>LOOKUP($C692,'AisleList-T'!$A:$A,'AisleList-T'!B:B)</f>
        <v>Dairy</v>
      </c>
      <c r="H692">
        <f>IF($F692="Food4Less",LOOKUP($C692,'AisleList-T'!$A:$A,'AisleList-T'!C:C),"")</f>
        <v>15</v>
      </c>
      <c r="I692" t="str">
        <f>IF($F692="Food4Less",LOOKUP($C692,'AisleList-T'!$A:$A,'AisleList-T'!D:D),"")</f>
        <v>Dairy Products</v>
      </c>
    </row>
    <row r="693" spans="1:9" x14ac:dyDescent="0.35">
      <c r="A693" s="1">
        <v>43491</v>
      </c>
      <c r="B693" t="s">
        <v>14</v>
      </c>
      <c r="C693" t="s">
        <v>57</v>
      </c>
      <c r="D693">
        <v>1</v>
      </c>
      <c r="E693" s="12">
        <v>0.99</v>
      </c>
      <c r="F693" t="s">
        <v>11</v>
      </c>
      <c r="G693" t="str">
        <f>LOOKUP($C693,'AisleList-T'!$A:$A,'AisleList-T'!B:B)</f>
        <v>Breads</v>
      </c>
      <c r="H693">
        <f>IF($F693="Food4Less",LOOKUP($C693,'AisleList-T'!$A:$A,'AisleList-T'!C:C),"")</f>
        <v>2</v>
      </c>
      <c r="I693" t="str">
        <f>IF($F693="Food4Less",LOOKUP($C693,'AisleList-T'!$A:$A,'AisleList-T'!D:D),"")</f>
        <v>Bread/Cereal</v>
      </c>
    </row>
    <row r="694" spans="1:9" x14ac:dyDescent="0.35">
      <c r="A694" s="1">
        <v>43491</v>
      </c>
      <c r="B694" t="s">
        <v>14</v>
      </c>
      <c r="C694" t="s">
        <v>57</v>
      </c>
      <c r="D694">
        <v>1</v>
      </c>
      <c r="E694" s="12">
        <v>0.99</v>
      </c>
      <c r="F694" t="s">
        <v>11</v>
      </c>
      <c r="G694" t="str">
        <f>LOOKUP($C694,'AisleList-T'!$A:$A,'AisleList-T'!B:B)</f>
        <v>Breads</v>
      </c>
      <c r="H694">
        <f>IF($F694="Food4Less",LOOKUP($C694,'AisleList-T'!$A:$A,'AisleList-T'!C:C),"")</f>
        <v>2</v>
      </c>
      <c r="I694" t="str">
        <f>IF($F694="Food4Less",LOOKUP($C694,'AisleList-T'!$A:$A,'AisleList-T'!D:D),"")</f>
        <v>Bread/Cereal</v>
      </c>
    </row>
    <row r="695" spans="1:9" x14ac:dyDescent="0.35">
      <c r="A695" s="1">
        <v>43491</v>
      </c>
      <c r="B695" t="s">
        <v>61</v>
      </c>
      <c r="C695" t="s">
        <v>62</v>
      </c>
      <c r="D695">
        <v>6</v>
      </c>
      <c r="E695" s="12">
        <v>1.4</v>
      </c>
      <c r="F695" t="s">
        <v>11</v>
      </c>
      <c r="G695" t="str">
        <f>LOOKUP($C695,'AisleList-T'!$A:$A,'AisleList-T'!B:B)</f>
        <v>Fruits</v>
      </c>
      <c r="H695">
        <f>IF($F695="Food4Less",LOOKUP($C695,'AisleList-T'!$A:$A,'AisleList-T'!C:C),"")</f>
        <v>0</v>
      </c>
      <c r="I695" t="str">
        <f>IF($F695="Food4Less",LOOKUP($C695,'AisleList-T'!$A:$A,'AisleList-T'!D:D),"")</f>
        <v>Vegetables/Fruit</v>
      </c>
    </row>
    <row r="696" spans="1:9" x14ac:dyDescent="0.35">
      <c r="A696" s="1">
        <v>43491</v>
      </c>
      <c r="B696" t="s">
        <v>61</v>
      </c>
      <c r="C696" t="s">
        <v>132</v>
      </c>
      <c r="D696">
        <v>1</v>
      </c>
      <c r="E696" s="12">
        <v>0.55000000000000004</v>
      </c>
      <c r="F696" t="s">
        <v>11</v>
      </c>
      <c r="G696" t="str">
        <f>LOOKUP($C696,'AisleList-T'!$A:$A,'AisleList-T'!B:B)</f>
        <v>Vegetables</v>
      </c>
      <c r="H696">
        <f>IF($F696="Food4Less",LOOKUP($C696,'AisleList-T'!$A:$A,'AisleList-T'!C:C),"")</f>
        <v>0</v>
      </c>
      <c r="I696" t="str">
        <f>IF($F696="Food4Less",LOOKUP($C696,'AisleList-T'!$A:$A,'AisleList-T'!D:D),"")</f>
        <v>Vegetables/Fruit</v>
      </c>
    </row>
    <row r="697" spans="1:9" x14ac:dyDescent="0.35">
      <c r="A697" s="1">
        <v>43491</v>
      </c>
      <c r="B697" t="s">
        <v>61</v>
      </c>
      <c r="C697" t="s">
        <v>66</v>
      </c>
      <c r="D697">
        <v>24</v>
      </c>
      <c r="E697" s="12">
        <v>3.33</v>
      </c>
      <c r="F697" t="s">
        <v>11</v>
      </c>
      <c r="G697" t="str">
        <f>LOOKUP($C697,'AisleList-T'!$A:$A,'AisleList-T'!B:B)</f>
        <v>Fruits</v>
      </c>
      <c r="H697">
        <f>IF($F697="Food4Less",LOOKUP($C697,'AisleList-T'!$A:$A,'AisleList-T'!C:C),"")</f>
        <v>0</v>
      </c>
      <c r="I697" t="str">
        <f>IF($F697="Food4Less",LOOKUP($C697,'AisleList-T'!$A:$A,'AisleList-T'!D:D),"")</f>
        <v>Vegetables/Fruit</v>
      </c>
    </row>
    <row r="698" spans="1:9" x14ac:dyDescent="0.35">
      <c r="A698" s="1">
        <v>43491</v>
      </c>
      <c r="B698" t="s">
        <v>61</v>
      </c>
      <c r="C698" t="s">
        <v>304</v>
      </c>
      <c r="D698">
        <v>1</v>
      </c>
      <c r="E698" s="12">
        <v>4.0599999999999996</v>
      </c>
      <c r="F698" t="s">
        <v>11</v>
      </c>
      <c r="G698" t="str">
        <f>LOOKUP($C698,'AisleList-T'!$A:$A,'AisleList-T'!B:B)</f>
        <v>Fruits</v>
      </c>
      <c r="H698">
        <f>IF($F698="Food4Less",LOOKUP($C698,'AisleList-T'!$A:$A,'AisleList-T'!C:C),"")</f>
        <v>0</v>
      </c>
      <c r="I698" t="str">
        <f>IF($F698="Food4Less",LOOKUP($C698,'AisleList-T'!$A:$A,'AisleList-T'!D:D),"")</f>
        <v>Vegetables/Fruit</v>
      </c>
    </row>
    <row r="699" spans="1:9" x14ac:dyDescent="0.35">
      <c r="A699" s="1">
        <v>43497</v>
      </c>
      <c r="B699" t="s">
        <v>322</v>
      </c>
      <c r="C699" t="s">
        <v>279</v>
      </c>
      <c r="D699">
        <v>3</v>
      </c>
      <c r="E699" s="12">
        <v>2.29</v>
      </c>
      <c r="F699" t="s">
        <v>77</v>
      </c>
      <c r="G699" t="str">
        <f>LOOKUP($C699,'AisleList-T'!$A:$A,'AisleList-T'!B:B)</f>
        <v>Kitchen</v>
      </c>
      <c r="H699" t="str">
        <f>IF($F699="Food4Less",LOOKUP($C699,'AisleList-T'!$A:$A,'AisleList-T'!C:C),"")</f>
        <v/>
      </c>
      <c r="I699" t="str">
        <f>IF($F699="Food4Less",LOOKUP($C699,'AisleList-T'!$A:$A,'AisleList-T'!D:D),"")</f>
        <v/>
      </c>
    </row>
    <row r="700" spans="1:9" x14ac:dyDescent="0.35">
      <c r="A700" s="1">
        <v>43497</v>
      </c>
      <c r="B700" t="s">
        <v>322</v>
      </c>
      <c r="C700" t="s">
        <v>279</v>
      </c>
      <c r="D700">
        <v>3</v>
      </c>
      <c r="E700" s="12">
        <v>2.29</v>
      </c>
      <c r="F700" t="s">
        <v>77</v>
      </c>
      <c r="G700" t="str">
        <f>LOOKUP($C700,'AisleList-T'!$A:$A,'AisleList-T'!B:B)</f>
        <v>Kitchen</v>
      </c>
      <c r="H700" t="str">
        <f>IF($F700="Food4Less",LOOKUP($C700,'AisleList-T'!$A:$A,'AisleList-T'!C:C),"")</f>
        <v/>
      </c>
      <c r="I700" t="str">
        <f>IF($F700="Food4Less",LOOKUP($C700,'AisleList-T'!$A:$A,'AisleList-T'!D:D),"")</f>
        <v/>
      </c>
    </row>
    <row r="701" spans="1:9" x14ac:dyDescent="0.35">
      <c r="A701" s="1">
        <v>43497</v>
      </c>
      <c r="B701" t="s">
        <v>61</v>
      </c>
      <c r="C701" t="s">
        <v>100</v>
      </c>
      <c r="D701">
        <v>4</v>
      </c>
      <c r="E701" s="12">
        <v>2</v>
      </c>
      <c r="F701" t="s">
        <v>77</v>
      </c>
      <c r="G701" t="str">
        <f>LOOKUP($C701,'AisleList-T'!$A:$A,'AisleList-T'!B:B)</f>
        <v>Snacks</v>
      </c>
      <c r="H701" t="str">
        <f>IF($F701="Food4Less",LOOKUP($C701,'AisleList-T'!$A:$A,'AisleList-T'!C:C),"")</f>
        <v/>
      </c>
      <c r="I701" t="str">
        <f>IF($F701="Food4Less",LOOKUP($C701,'AisleList-T'!$A:$A,'AisleList-T'!D:D),"")</f>
        <v/>
      </c>
    </row>
    <row r="702" spans="1:9" x14ac:dyDescent="0.35">
      <c r="A702" s="1">
        <v>43497</v>
      </c>
      <c r="B702" t="s">
        <v>14</v>
      </c>
      <c r="C702" t="s">
        <v>26</v>
      </c>
      <c r="D702">
        <v>12</v>
      </c>
      <c r="E702" s="12">
        <v>1.49</v>
      </c>
      <c r="F702" t="s">
        <v>11</v>
      </c>
      <c r="G702" t="str">
        <f>LOOKUP($C702,'AisleList-T'!$A:$A,'AisleList-T'!B:B)</f>
        <v>Meats/Proteins</v>
      </c>
      <c r="H702" t="str">
        <f>IF($F702="Food4Less",LOOKUP($C702,'AisleList-T'!$A:$A,'AisleList-T'!C:C),"")</f>
        <v>BW</v>
      </c>
      <c r="I702" t="str">
        <f>IF($F702="Food4Less",LOOKUP($C702,'AisleList-T'!$A:$A,'AisleList-T'!D:D),"")</f>
        <v>Deli/Dairy</v>
      </c>
    </row>
    <row r="703" spans="1:9" x14ac:dyDescent="0.35">
      <c r="A703" s="1">
        <v>43497</v>
      </c>
      <c r="B703" t="s">
        <v>14</v>
      </c>
      <c r="C703" t="s">
        <v>26</v>
      </c>
      <c r="D703">
        <v>12</v>
      </c>
      <c r="E703" s="12">
        <v>1.49</v>
      </c>
      <c r="F703" t="s">
        <v>11</v>
      </c>
      <c r="G703" t="str">
        <f>LOOKUP($C703,'AisleList-T'!$A:$A,'AisleList-T'!B:B)</f>
        <v>Meats/Proteins</v>
      </c>
      <c r="H703" t="str">
        <f>IF($F703="Food4Less",LOOKUP($C703,'AisleList-T'!$A:$A,'AisleList-T'!C:C),"")</f>
        <v>BW</v>
      </c>
      <c r="I703" t="str">
        <f>IF($F703="Food4Less",LOOKUP($C703,'AisleList-T'!$A:$A,'AisleList-T'!D:D),"")</f>
        <v>Deli/Dairy</v>
      </c>
    </row>
    <row r="704" spans="1:9" x14ac:dyDescent="0.35">
      <c r="A704" s="1">
        <v>43497</v>
      </c>
      <c r="B704" t="s">
        <v>278</v>
      </c>
      <c r="C704" t="s">
        <v>10</v>
      </c>
      <c r="D704">
        <v>1</v>
      </c>
      <c r="E704" s="12">
        <v>2.69</v>
      </c>
      <c r="F704" t="s">
        <v>11</v>
      </c>
      <c r="G704" t="str">
        <f>LOOKUP($C704,'AisleList-T'!$A:$A,'AisleList-T'!B:B)</f>
        <v>Dairy</v>
      </c>
      <c r="H704">
        <f>IF($F704="Food4Less",LOOKUP($C704,'AisleList-T'!$A:$A,'AisleList-T'!C:C),"")</f>
        <v>15</v>
      </c>
      <c r="I704" t="str">
        <f>IF($F704="Food4Less",LOOKUP($C704,'AisleList-T'!$A:$A,'AisleList-T'!D:D),"")</f>
        <v>Dairy Products</v>
      </c>
    </row>
    <row r="705" spans="1:9" x14ac:dyDescent="0.35">
      <c r="A705" s="1">
        <v>43497</v>
      </c>
      <c r="B705" t="s">
        <v>237</v>
      </c>
      <c r="C705" t="s">
        <v>238</v>
      </c>
      <c r="D705">
        <v>1</v>
      </c>
      <c r="E705" s="12">
        <v>3.79</v>
      </c>
      <c r="F705" t="s">
        <v>11</v>
      </c>
      <c r="G705" t="str">
        <f>LOOKUP($C705,'AisleList-T'!$A:$A,'AisleList-T'!B:B)</f>
        <v>Baking</v>
      </c>
      <c r="H705">
        <f>IF($F705="Food4Less",LOOKUP($C705,'AisleList-T'!$A:$A,'AisleList-T'!C:C),"")</f>
        <v>6</v>
      </c>
      <c r="I705" t="str">
        <f>IF($F705="Food4Less",LOOKUP($C705,'AisleList-T'!$A:$A,'AisleList-T'!D:D),"")</f>
        <v>Baking/Breakfast</v>
      </c>
    </row>
    <row r="706" spans="1:9" x14ac:dyDescent="0.35">
      <c r="A706" s="1">
        <v>43497</v>
      </c>
      <c r="B706" t="s">
        <v>188</v>
      </c>
      <c r="C706" t="s">
        <v>189</v>
      </c>
      <c r="D706">
        <v>1</v>
      </c>
      <c r="E706" s="12">
        <v>2.4900000000000002</v>
      </c>
      <c r="F706" t="s">
        <v>11</v>
      </c>
      <c r="G706" t="str">
        <f>LOOKUP($C706,'AisleList-T'!$A:$A,'AisleList-T'!B:B)</f>
        <v>Vegetables</v>
      </c>
      <c r="H706">
        <f>IF($F706="Food4Less",LOOKUP($C706,'AisleList-T'!$A:$A,'AisleList-T'!C:C),"")</f>
        <v>0</v>
      </c>
      <c r="I706" t="str">
        <f>IF($F706="Food4Less",LOOKUP($C706,'AisleList-T'!$A:$A,'AisleList-T'!D:D),"")</f>
        <v>Vegetables/Fruit</v>
      </c>
    </row>
    <row r="707" spans="1:9" x14ac:dyDescent="0.35">
      <c r="A707" s="1">
        <v>43497</v>
      </c>
      <c r="B707" t="s">
        <v>128</v>
      </c>
      <c r="C707" t="s">
        <v>246</v>
      </c>
      <c r="D707">
        <v>1</v>
      </c>
      <c r="E707" s="12">
        <v>3.99</v>
      </c>
      <c r="F707" t="s">
        <v>11</v>
      </c>
      <c r="G707" t="str">
        <f>LOOKUP($C707,'AisleList-T'!$A:$A,'AisleList-T'!B:B)</f>
        <v>Snacks</v>
      </c>
      <c r="H707">
        <f>IF($F707="Food4Less",LOOKUP($C707,'AisleList-T'!$A:$A,'AisleList-T'!C:C),"")</f>
        <v>10</v>
      </c>
      <c r="I707" t="str">
        <f>IF($F707="Food4Less",LOOKUP($C707,'AisleList-T'!$A:$A,'AisleList-T'!D:D),"")</f>
        <v>Candy/Picnic</v>
      </c>
    </row>
    <row r="708" spans="1:9" x14ac:dyDescent="0.35">
      <c r="A708" s="1">
        <v>43497</v>
      </c>
      <c r="B708" t="s">
        <v>14</v>
      </c>
      <c r="C708" t="s">
        <v>44</v>
      </c>
      <c r="D708">
        <v>1</v>
      </c>
      <c r="E708" s="12">
        <v>1.99</v>
      </c>
      <c r="F708" t="s">
        <v>11</v>
      </c>
      <c r="G708" t="str">
        <f>LOOKUP($C708,'AisleList-T'!$A:$A,'AisleList-T'!B:B)</f>
        <v>Breakfast</v>
      </c>
      <c r="H708">
        <f>IF($F708="Food4Less",LOOKUP($C708,'AisleList-T'!$A:$A,'AisleList-T'!C:C),"")</f>
        <v>6</v>
      </c>
      <c r="I708" t="str">
        <f>IF($F708="Food4Less",LOOKUP($C708,'AisleList-T'!$A:$A,'AisleList-T'!D:D),"")</f>
        <v>Baking/Breakfast</v>
      </c>
    </row>
    <row r="709" spans="1:9" x14ac:dyDescent="0.35">
      <c r="A709" s="1">
        <v>43497</v>
      </c>
      <c r="B709" t="s">
        <v>14</v>
      </c>
      <c r="C709" t="s">
        <v>248</v>
      </c>
      <c r="D709">
        <v>1</v>
      </c>
      <c r="E709" s="12">
        <v>0.79</v>
      </c>
      <c r="F709" t="s">
        <v>11</v>
      </c>
      <c r="G709" t="str">
        <f>LOOKUP($C709,'AisleList-T'!$A:$A,'AisleList-T'!B:B)</f>
        <v>Meals</v>
      </c>
      <c r="H709">
        <f>IF($F709="Food4Less",LOOKUP($C709,'AisleList-T'!$A:$A,'AisleList-T'!C:C),"")</f>
        <v>3</v>
      </c>
      <c r="I709" t="str">
        <f>IF($F709="Food4Less",LOOKUP($C709,'AisleList-T'!$A:$A,'AisleList-T'!D:D),"")</f>
        <v>Soups/Juice</v>
      </c>
    </row>
    <row r="710" spans="1:9" x14ac:dyDescent="0.35">
      <c r="A710" s="1">
        <v>43497</v>
      </c>
      <c r="B710" t="s">
        <v>14</v>
      </c>
      <c r="C710" t="s">
        <v>248</v>
      </c>
      <c r="D710">
        <v>1</v>
      </c>
      <c r="E710" s="12">
        <v>0.79</v>
      </c>
      <c r="F710" t="s">
        <v>11</v>
      </c>
      <c r="G710" t="str">
        <f>LOOKUP($C710,'AisleList-T'!$A:$A,'AisleList-T'!B:B)</f>
        <v>Meals</v>
      </c>
      <c r="H710">
        <f>IF($F710="Food4Less",LOOKUP($C710,'AisleList-T'!$A:$A,'AisleList-T'!C:C),"")</f>
        <v>3</v>
      </c>
      <c r="I710" t="str">
        <f>IF($F710="Food4Less",LOOKUP($C710,'AisleList-T'!$A:$A,'AisleList-T'!D:D),"")</f>
        <v>Soups/Juice</v>
      </c>
    </row>
    <row r="711" spans="1:9" x14ac:dyDescent="0.35">
      <c r="A711" s="1">
        <v>43497</v>
      </c>
      <c r="B711" t="s">
        <v>95</v>
      </c>
      <c r="C711" t="s">
        <v>96</v>
      </c>
      <c r="D711">
        <v>1</v>
      </c>
      <c r="E711" s="12">
        <v>1.69</v>
      </c>
      <c r="F711" t="s">
        <v>11</v>
      </c>
      <c r="G711" t="str">
        <f>LOOKUP($C711,'AisleList-T'!$A:$A,'AisleList-T'!B:B)</f>
        <v>Condiments</v>
      </c>
      <c r="H711">
        <f>IF($F711="Food4Less",LOOKUP($C711,'AisleList-T'!$A:$A,'AisleList-T'!C:C),"")</f>
        <v>4</v>
      </c>
      <c r="I711" t="str">
        <f>IF($F711="Food4Less",LOOKUP($C711,'AisleList-T'!$A:$A,'AisleList-T'!D:D),"")</f>
        <v>Condiments/Canned Foods</v>
      </c>
    </row>
    <row r="712" spans="1:9" x14ac:dyDescent="0.35">
      <c r="A712" s="1">
        <v>43497</v>
      </c>
      <c r="B712" t="s">
        <v>215</v>
      </c>
      <c r="C712" t="s">
        <v>216</v>
      </c>
      <c r="D712">
        <v>1</v>
      </c>
      <c r="E712" s="12">
        <v>2.39</v>
      </c>
      <c r="F712" t="s">
        <v>11</v>
      </c>
      <c r="G712" t="str">
        <f>LOOKUP($C712,'AisleList-T'!$A:$A,'AisleList-T'!B:B)</f>
        <v>Baking</v>
      </c>
      <c r="H712">
        <f>IF($F712="Food4Less",LOOKUP($C712,'AisleList-T'!$A:$A,'AisleList-T'!C:C),"")</f>
        <v>6</v>
      </c>
      <c r="I712" t="str">
        <f>IF($F712="Food4Less",LOOKUP($C712,'AisleList-T'!$A:$A,'AisleList-T'!D:D),"")</f>
        <v>Baking/Breakfast</v>
      </c>
    </row>
    <row r="713" spans="1:9" x14ac:dyDescent="0.35">
      <c r="A713" s="1">
        <v>43497</v>
      </c>
      <c r="B713" t="s">
        <v>14</v>
      </c>
      <c r="C713" t="s">
        <v>46</v>
      </c>
      <c r="D713">
        <v>1</v>
      </c>
      <c r="E713" s="12">
        <v>0.89</v>
      </c>
      <c r="F713" t="s">
        <v>11</v>
      </c>
      <c r="G713" t="str">
        <f>LOOKUP($C713,'AisleList-T'!$A:$A,'AisleList-T'!B:B)</f>
        <v>Meats/Proteins</v>
      </c>
      <c r="H713">
        <f>IF($F713="Food4Less",LOOKUP($C713,'AisleList-T'!$A:$A,'AisleList-T'!C:C),"")</f>
        <v>3</v>
      </c>
      <c r="I713" t="str">
        <f>IF($F713="Food4Less",LOOKUP($C713,'AisleList-T'!$A:$A,'AisleList-T'!D:D),"")</f>
        <v>Soups/Juice</v>
      </c>
    </row>
    <row r="714" spans="1:9" x14ac:dyDescent="0.35">
      <c r="A714" s="1">
        <v>43497</v>
      </c>
      <c r="B714" t="s">
        <v>14</v>
      </c>
      <c r="C714" t="s">
        <v>46</v>
      </c>
      <c r="D714">
        <v>1</v>
      </c>
      <c r="E714" s="12">
        <v>0.89</v>
      </c>
      <c r="F714" t="s">
        <v>11</v>
      </c>
      <c r="G714" t="str">
        <f>LOOKUP($C714,'AisleList-T'!$A:$A,'AisleList-T'!B:B)</f>
        <v>Meats/Proteins</v>
      </c>
      <c r="H714">
        <f>IF($F714="Food4Less",LOOKUP($C714,'AisleList-T'!$A:$A,'AisleList-T'!C:C),"")</f>
        <v>3</v>
      </c>
      <c r="I714" t="str">
        <f>IF($F714="Food4Less",LOOKUP($C714,'AisleList-T'!$A:$A,'AisleList-T'!D:D),"")</f>
        <v>Soups/Juice</v>
      </c>
    </row>
    <row r="715" spans="1:9" x14ac:dyDescent="0.35">
      <c r="A715" s="1">
        <v>43497</v>
      </c>
      <c r="B715" t="s">
        <v>14</v>
      </c>
      <c r="C715" t="s">
        <v>46</v>
      </c>
      <c r="D715">
        <v>1</v>
      </c>
      <c r="E715" s="12">
        <v>0.89</v>
      </c>
      <c r="F715" t="s">
        <v>11</v>
      </c>
      <c r="G715" t="str">
        <f>LOOKUP($C715,'AisleList-T'!$A:$A,'AisleList-T'!B:B)</f>
        <v>Meats/Proteins</v>
      </c>
      <c r="H715">
        <f>IF($F715="Food4Less",LOOKUP($C715,'AisleList-T'!$A:$A,'AisleList-T'!C:C),"")</f>
        <v>3</v>
      </c>
      <c r="I715" t="str">
        <f>IF($F715="Food4Less",LOOKUP($C715,'AisleList-T'!$A:$A,'AisleList-T'!D:D),"")</f>
        <v>Soups/Juice</v>
      </c>
    </row>
    <row r="716" spans="1:9" x14ac:dyDescent="0.35">
      <c r="A716" s="1">
        <v>43497</v>
      </c>
      <c r="B716" t="s">
        <v>14</v>
      </c>
      <c r="C716" t="s">
        <v>46</v>
      </c>
      <c r="D716">
        <v>1</v>
      </c>
      <c r="E716" s="12">
        <v>0.89</v>
      </c>
      <c r="F716" t="s">
        <v>11</v>
      </c>
      <c r="G716" t="str">
        <f>LOOKUP($C716,'AisleList-T'!$A:$A,'AisleList-T'!B:B)</f>
        <v>Meats/Proteins</v>
      </c>
      <c r="H716">
        <f>IF($F716="Food4Less",LOOKUP($C716,'AisleList-T'!$A:$A,'AisleList-T'!C:C),"")</f>
        <v>3</v>
      </c>
      <c r="I716" t="str">
        <f>IF($F716="Food4Less",LOOKUP($C716,'AisleList-T'!$A:$A,'AisleList-T'!D:D),"")</f>
        <v>Soups/Juice</v>
      </c>
    </row>
    <row r="717" spans="1:9" x14ac:dyDescent="0.35">
      <c r="A717" s="1">
        <v>43497</v>
      </c>
      <c r="B717" t="s">
        <v>14</v>
      </c>
      <c r="C717" t="s">
        <v>133</v>
      </c>
      <c r="D717">
        <v>1</v>
      </c>
      <c r="E717" s="12">
        <v>6.99</v>
      </c>
      <c r="F717" t="s">
        <v>11</v>
      </c>
      <c r="G717" t="str">
        <f>LOOKUP($C717,'AisleList-T'!$A:$A,'AisleList-T'!B:B)</f>
        <v>Dairy</v>
      </c>
      <c r="H717">
        <f>IF($F717="Food4Less",LOOKUP($C717,'AisleList-T'!$A:$A,'AisleList-T'!C:C),"")</f>
        <v>1</v>
      </c>
      <c r="I717" t="str">
        <f>IF($F717="Food4Less",LOOKUP($C717,'AisleList-T'!$A:$A,'AisleList-T'!D:D),"")</f>
        <v>Meats/Cheese</v>
      </c>
    </row>
    <row r="718" spans="1:9" x14ac:dyDescent="0.35">
      <c r="A718" s="1">
        <v>43497</v>
      </c>
      <c r="B718" t="s">
        <v>75</v>
      </c>
      <c r="C718" t="s">
        <v>76</v>
      </c>
      <c r="D718">
        <v>1</v>
      </c>
      <c r="E718" s="12">
        <v>5.99</v>
      </c>
      <c r="F718" t="s">
        <v>11</v>
      </c>
      <c r="G718" t="str">
        <f>LOOKUP($C718,'AisleList-T'!$A:$A,'AisleList-T'!B:B)</f>
        <v>Snacks</v>
      </c>
      <c r="H718">
        <f>IF($F718="Food4Less",LOOKUP($C718,'AisleList-T'!$A:$A,'AisleList-T'!C:C),"")</f>
        <v>10</v>
      </c>
      <c r="I718" t="str">
        <f>IF($F718="Food4Less",LOOKUP($C718,'AisleList-T'!$A:$A,'AisleList-T'!D:D),"")</f>
        <v>Candy/Picnic</v>
      </c>
    </row>
    <row r="719" spans="1:9" x14ac:dyDescent="0.35">
      <c r="A719" s="1">
        <v>43497</v>
      </c>
      <c r="B719" t="s">
        <v>28</v>
      </c>
      <c r="C719" t="s">
        <v>293</v>
      </c>
      <c r="D719">
        <v>1</v>
      </c>
      <c r="E719" s="12">
        <v>0.99</v>
      </c>
      <c r="F719" t="s">
        <v>11</v>
      </c>
      <c r="G719" t="str">
        <f>LOOKUP($C719,'AisleList-T'!$A:$A,'AisleList-T'!B:B)</f>
        <v>Meats/Proteins</v>
      </c>
      <c r="H719">
        <f>IF($F719="Food4Less",LOOKUP($C719,'AisleList-T'!$A:$A,'AisleList-T'!C:C),"")</f>
        <v>1</v>
      </c>
      <c r="I719" t="str">
        <f>IF($F719="Food4Less",LOOKUP($C719,'AisleList-T'!$A:$A,'AisleList-T'!D:D),"")</f>
        <v>Meats/Cheese</v>
      </c>
    </row>
    <row r="720" spans="1:9" x14ac:dyDescent="0.35">
      <c r="A720" s="1">
        <v>43497</v>
      </c>
      <c r="B720" t="s">
        <v>61</v>
      </c>
      <c r="C720" t="s">
        <v>62</v>
      </c>
      <c r="D720">
        <v>5</v>
      </c>
      <c r="E720" s="12">
        <v>1.05</v>
      </c>
      <c r="F720" t="s">
        <v>11</v>
      </c>
      <c r="G720" t="str">
        <f>LOOKUP($C720,'AisleList-T'!$A:$A,'AisleList-T'!B:B)</f>
        <v>Fruits</v>
      </c>
      <c r="H720">
        <f>IF($F720="Food4Less",LOOKUP($C720,'AisleList-T'!$A:$A,'AisleList-T'!C:C),"")</f>
        <v>0</v>
      </c>
      <c r="I720" t="str">
        <f>IF($F720="Food4Less",LOOKUP($C720,'AisleList-T'!$A:$A,'AisleList-T'!D:D),"")</f>
        <v>Vegetables/Fruit</v>
      </c>
    </row>
    <row r="721" spans="1:9" x14ac:dyDescent="0.35">
      <c r="A721" s="1">
        <v>43497</v>
      </c>
      <c r="B721" t="s">
        <v>61</v>
      </c>
      <c r="C721" t="s">
        <v>98</v>
      </c>
      <c r="D721">
        <v>4</v>
      </c>
      <c r="E721" s="12">
        <v>0.27</v>
      </c>
      <c r="F721" t="s">
        <v>11</v>
      </c>
      <c r="G721" t="str">
        <f>LOOKUP($C721,'AisleList-T'!$A:$A,'AisleList-T'!B:B)</f>
        <v>Fruits</v>
      </c>
      <c r="H721">
        <f>IF($F721="Food4Less",LOOKUP($C721,'AisleList-T'!$A:$A,'AisleList-T'!C:C),"")</f>
        <v>0</v>
      </c>
      <c r="I721" t="str">
        <f>IF($F721="Food4Less",LOOKUP($C721,'AisleList-T'!$A:$A,'AisleList-T'!D:D),"")</f>
        <v>Vegetables/Fruit</v>
      </c>
    </row>
    <row r="722" spans="1:9" x14ac:dyDescent="0.35">
      <c r="A722" s="1">
        <v>43504</v>
      </c>
      <c r="B722" t="s">
        <v>128</v>
      </c>
      <c r="C722" t="s">
        <v>232</v>
      </c>
      <c r="D722">
        <v>1</v>
      </c>
      <c r="E722" s="12">
        <v>3.99</v>
      </c>
      <c r="F722" t="s">
        <v>11</v>
      </c>
      <c r="G722" t="str">
        <f>LOOKUP($C722,'AisleList-T'!$A:$A,'AisleList-T'!B:B)</f>
        <v>Breakfast</v>
      </c>
      <c r="H722">
        <f>IF($F722="Food4Less",LOOKUP($C722,'AisleList-T'!$A:$A,'AisleList-T'!C:C),"")</f>
        <v>11</v>
      </c>
      <c r="I722" t="str">
        <f>IF($F722="Food4Less",LOOKUP($C722,'AisleList-T'!$A:$A,'AisleList-T'!D:D),"")</f>
        <v>Snacks 2</v>
      </c>
    </row>
    <row r="723" spans="1:9" x14ac:dyDescent="0.35">
      <c r="A723" s="1">
        <v>43504</v>
      </c>
      <c r="B723" t="s">
        <v>12</v>
      </c>
      <c r="C723" t="s">
        <v>13</v>
      </c>
      <c r="D723">
        <v>1</v>
      </c>
      <c r="E723" s="12">
        <v>3.69</v>
      </c>
      <c r="F723" t="s">
        <v>11</v>
      </c>
      <c r="G723" t="str">
        <f>LOOKUP($C723,'AisleList-T'!$A:$A,'AisleList-T'!B:B)</f>
        <v>Dairy</v>
      </c>
      <c r="H723">
        <f>IF($F723="Food4Less",LOOKUP($C723,'AisleList-T'!$A:$A,'AisleList-T'!C:C),"")</f>
        <v>15</v>
      </c>
      <c r="I723" t="str">
        <f>IF($F723="Food4Less",LOOKUP($C723,'AisleList-T'!$A:$A,'AisleList-T'!D:D),"")</f>
        <v>Dairy Products</v>
      </c>
    </row>
    <row r="724" spans="1:9" x14ac:dyDescent="0.35">
      <c r="A724" s="1">
        <v>43504</v>
      </c>
      <c r="B724" t="s">
        <v>12</v>
      </c>
      <c r="C724" t="s">
        <v>13</v>
      </c>
      <c r="D724">
        <v>1</v>
      </c>
      <c r="E724" s="12">
        <v>3.69</v>
      </c>
      <c r="F724" t="s">
        <v>11</v>
      </c>
      <c r="G724" t="str">
        <f>LOOKUP($C724,'AisleList-T'!$A:$A,'AisleList-T'!B:B)</f>
        <v>Dairy</v>
      </c>
      <c r="H724">
        <f>IF($F724="Food4Less",LOOKUP($C724,'AisleList-T'!$A:$A,'AisleList-T'!C:C),"")</f>
        <v>15</v>
      </c>
      <c r="I724" t="str">
        <f>IF($F724="Food4Less",LOOKUP($C724,'AisleList-T'!$A:$A,'AisleList-T'!D:D),"")</f>
        <v>Dairy Products</v>
      </c>
    </row>
    <row r="725" spans="1:9" x14ac:dyDescent="0.35">
      <c r="A725" s="1">
        <v>43504</v>
      </c>
      <c r="B725" t="s">
        <v>12</v>
      </c>
      <c r="C725" t="s">
        <v>13</v>
      </c>
      <c r="D725">
        <v>1</v>
      </c>
      <c r="E725" s="12">
        <v>3.69</v>
      </c>
      <c r="F725" t="s">
        <v>11</v>
      </c>
      <c r="G725" t="str">
        <f>LOOKUP($C725,'AisleList-T'!$A:$A,'AisleList-T'!B:B)</f>
        <v>Dairy</v>
      </c>
      <c r="H725">
        <f>IF($F725="Food4Less",LOOKUP($C725,'AisleList-T'!$A:$A,'AisleList-T'!C:C),"")</f>
        <v>15</v>
      </c>
      <c r="I725" t="str">
        <f>IF($F725="Food4Less",LOOKUP($C725,'AisleList-T'!$A:$A,'AisleList-T'!D:D),"")</f>
        <v>Dairy Products</v>
      </c>
    </row>
    <row r="726" spans="1:9" x14ac:dyDescent="0.35">
      <c r="A726" s="1">
        <v>43504</v>
      </c>
      <c r="B726" t="s">
        <v>278</v>
      </c>
      <c r="C726" t="s">
        <v>10</v>
      </c>
      <c r="D726">
        <v>1</v>
      </c>
      <c r="E726" s="12">
        <v>2.5</v>
      </c>
      <c r="F726" t="s">
        <v>11</v>
      </c>
      <c r="G726" t="str">
        <f>LOOKUP($C726,'AisleList-T'!$A:$A,'AisleList-T'!B:B)</f>
        <v>Dairy</v>
      </c>
      <c r="H726">
        <f>IF($F726="Food4Less",LOOKUP($C726,'AisleList-T'!$A:$A,'AisleList-T'!C:C),"")</f>
        <v>15</v>
      </c>
      <c r="I726" t="str">
        <f>IF($F726="Food4Less",LOOKUP($C726,'AisleList-T'!$A:$A,'AisleList-T'!D:D),"")</f>
        <v>Dairy Products</v>
      </c>
    </row>
    <row r="727" spans="1:9" x14ac:dyDescent="0.35">
      <c r="A727" s="1">
        <v>43504</v>
      </c>
      <c r="B727" t="s">
        <v>128</v>
      </c>
      <c r="C727" t="s">
        <v>232</v>
      </c>
      <c r="D727">
        <v>1</v>
      </c>
      <c r="E727" s="12">
        <v>6.79</v>
      </c>
      <c r="F727" t="s">
        <v>11</v>
      </c>
      <c r="G727" t="str">
        <f>LOOKUP($C727,'AisleList-T'!$A:$A,'AisleList-T'!B:B)</f>
        <v>Breakfast</v>
      </c>
      <c r="H727">
        <f>IF($F727="Food4Less",LOOKUP($C727,'AisleList-T'!$A:$A,'AisleList-T'!C:C),"")</f>
        <v>11</v>
      </c>
      <c r="I727" t="str">
        <f>IF($F727="Food4Less",LOOKUP($C727,'AisleList-T'!$A:$A,'AisleList-T'!D:D),"")</f>
        <v>Snacks 2</v>
      </c>
    </row>
    <row r="728" spans="1:9" x14ac:dyDescent="0.35">
      <c r="A728" s="1">
        <v>43504</v>
      </c>
      <c r="B728" t="s">
        <v>95</v>
      </c>
      <c r="C728" t="s">
        <v>94</v>
      </c>
      <c r="D728">
        <v>1</v>
      </c>
      <c r="E728" s="12">
        <v>0.99</v>
      </c>
      <c r="F728" t="s">
        <v>11</v>
      </c>
      <c r="G728" t="str">
        <f>LOOKUP($C728,'AisleList-T'!$A:$A,'AisleList-T'!B:B)</f>
        <v>Snacks</v>
      </c>
      <c r="H728">
        <f>IF($F728="Food4Less",LOOKUP($C728,'AisleList-T'!$A:$A,'AisleList-T'!C:C),"")</f>
        <v>11</v>
      </c>
      <c r="I728" t="str">
        <f>IF($F728="Food4Less",LOOKUP($C728,'AisleList-T'!$A:$A,'AisleList-T'!D:D),"")</f>
        <v>Snacks 2</v>
      </c>
    </row>
    <row r="729" spans="1:9" x14ac:dyDescent="0.35">
      <c r="A729" s="1">
        <v>43504</v>
      </c>
      <c r="B729" t="s">
        <v>308</v>
      </c>
      <c r="C729" t="s">
        <v>309</v>
      </c>
      <c r="D729">
        <v>1</v>
      </c>
      <c r="E729" s="12">
        <v>6.49</v>
      </c>
      <c r="F729" t="s">
        <v>11</v>
      </c>
      <c r="G729" t="str">
        <f>LOOKUP($C729,'AisleList-T'!$A:$A,'AisleList-T'!B:B)</f>
        <v>Dairy</v>
      </c>
      <c r="H729">
        <f>IF($F729="Food4Less",LOOKUP($C729,'AisleList-T'!$A:$A,'AisleList-T'!C:C),"")</f>
        <v>15</v>
      </c>
      <c r="I729" t="str">
        <f>IF($F729="Food4Less",LOOKUP($C729,'AisleList-T'!$A:$A,'AisleList-T'!D:D),"")</f>
        <v>Dairy Products</v>
      </c>
    </row>
    <row r="730" spans="1:9" x14ac:dyDescent="0.35">
      <c r="A730" s="1">
        <v>43504</v>
      </c>
      <c r="B730" t="s">
        <v>208</v>
      </c>
      <c r="C730" t="s">
        <v>187</v>
      </c>
      <c r="D730">
        <v>30</v>
      </c>
      <c r="E730" s="12">
        <v>13.99</v>
      </c>
      <c r="F730" t="s">
        <v>11</v>
      </c>
      <c r="G730" t="str">
        <f>LOOKUP($C730,'AisleList-T'!$A:$A,'AisleList-T'!B:B)</f>
        <v>Snacks</v>
      </c>
      <c r="H730">
        <f>IF($F730="Food4Less",LOOKUP($C730,'AisleList-T'!$A:$A,'AisleList-T'!C:C),"")</f>
        <v>7</v>
      </c>
      <c r="I730" t="str">
        <f>IF($F730="Food4Less",LOOKUP($C730,'AisleList-T'!$A:$A,'AisleList-T'!D:D),"")</f>
        <v>Snacks 1</v>
      </c>
    </row>
    <row r="731" spans="1:9" x14ac:dyDescent="0.35">
      <c r="A731" s="1">
        <v>43504</v>
      </c>
      <c r="B731" t="s">
        <v>14</v>
      </c>
      <c r="C731" t="s">
        <v>288</v>
      </c>
      <c r="D731">
        <v>1</v>
      </c>
      <c r="E731" s="12">
        <v>1.99</v>
      </c>
      <c r="F731" t="s">
        <v>11</v>
      </c>
      <c r="G731" t="str">
        <f>LOOKUP($C731,'AisleList-T'!$A:$A,'AisleList-T'!B:B)</f>
        <v>Baking</v>
      </c>
      <c r="H731">
        <f>IF($F731="Food4Less",LOOKUP($C731,'AisleList-T'!$A:$A,'AisleList-T'!C:C),"")</f>
        <v>6</v>
      </c>
      <c r="I731" t="str">
        <f>IF($F731="Food4Less",LOOKUP($C731,'AisleList-T'!$A:$A,'AisleList-T'!D:D),"")</f>
        <v>Baking/Breakfast</v>
      </c>
    </row>
    <row r="732" spans="1:9" x14ac:dyDescent="0.35">
      <c r="A732" s="1">
        <v>43504</v>
      </c>
      <c r="B732" t="s">
        <v>323</v>
      </c>
      <c r="C732" t="s">
        <v>194</v>
      </c>
      <c r="D732">
        <v>1</v>
      </c>
      <c r="E732" s="12">
        <v>2.99</v>
      </c>
      <c r="F732" t="s">
        <v>11</v>
      </c>
      <c r="G732" t="str">
        <f>LOOKUP($C732,'AisleList-T'!$A:$A,'AisleList-T'!B:B)</f>
        <v>Drinks</v>
      </c>
      <c r="H732">
        <f>IF($F732="Food4Less",LOOKUP($C732,'AisleList-T'!$A:$A,'AisleList-T'!C:C),"")</f>
        <v>11</v>
      </c>
      <c r="I732" t="str">
        <f>IF($F732="Food4Less",LOOKUP($C732,'AisleList-T'!$A:$A,'AisleList-T'!D:D),"")</f>
        <v>Snacks 2</v>
      </c>
    </row>
    <row r="733" spans="1:9" x14ac:dyDescent="0.35">
      <c r="A733" s="1">
        <v>43504</v>
      </c>
      <c r="B733" t="s">
        <v>14</v>
      </c>
      <c r="C733" t="s">
        <v>22</v>
      </c>
      <c r="D733">
        <v>1</v>
      </c>
      <c r="E733" s="12">
        <v>5.99</v>
      </c>
      <c r="F733" t="s">
        <v>11</v>
      </c>
      <c r="G733" t="str">
        <f>LOOKUP($C733,'AisleList-T'!$A:$A,'AisleList-T'!B:B)</f>
        <v>Dairy</v>
      </c>
      <c r="H733">
        <f>IF($F733="Food4Less",LOOKUP($C733,'AisleList-T'!$A:$A,'AisleList-T'!C:C),"")</f>
        <v>1</v>
      </c>
      <c r="I733" t="str">
        <f>IF($F733="Food4Less",LOOKUP($C733,'AisleList-T'!$A:$A,'AisleList-T'!D:D),"")</f>
        <v>Meats/Cheese</v>
      </c>
    </row>
    <row r="734" spans="1:9" x14ac:dyDescent="0.35">
      <c r="A734" s="1">
        <v>43504</v>
      </c>
      <c r="B734" t="s">
        <v>226</v>
      </c>
      <c r="C734" t="s">
        <v>227</v>
      </c>
      <c r="D734">
        <v>1</v>
      </c>
      <c r="E734" s="12">
        <v>7.99</v>
      </c>
      <c r="F734" t="s">
        <v>11</v>
      </c>
      <c r="G734" t="str">
        <f>LOOKUP($C734,'AisleList-T'!$A:$A,'AisleList-T'!B:B)</f>
        <v>Condiments</v>
      </c>
      <c r="H734">
        <f>IF($F734="Food4Less",LOOKUP($C734,'AisleList-T'!$A:$A,'AisleList-T'!C:C),"")</f>
        <v>6</v>
      </c>
      <c r="I734" t="str">
        <f>IF($F734="Food4Less",LOOKUP($C734,'AisleList-T'!$A:$A,'AisleList-T'!D:D),"")</f>
        <v>Baking/Breakfast</v>
      </c>
    </row>
    <row r="735" spans="1:9" x14ac:dyDescent="0.35">
      <c r="A735" s="1">
        <v>43504</v>
      </c>
      <c r="B735" t="s">
        <v>14</v>
      </c>
      <c r="C735" t="s">
        <v>20</v>
      </c>
      <c r="D735">
        <v>1</v>
      </c>
      <c r="E735" s="12">
        <v>3.49</v>
      </c>
      <c r="F735" t="s">
        <v>11</v>
      </c>
      <c r="G735" t="str">
        <f>LOOKUP($C735,'AisleList-T'!$A:$A,'AisleList-T'!B:B)</f>
        <v>Meats/Proteins</v>
      </c>
      <c r="H735" t="str">
        <f>IF($F735="Food4Less",LOOKUP($C735,'AisleList-T'!$A:$A,'AisleList-T'!C:C),"")</f>
        <v>BW</v>
      </c>
      <c r="I735" t="str">
        <f>IF($F735="Food4Less",LOOKUP($C735,'AisleList-T'!$A:$A,'AisleList-T'!D:D),"")</f>
        <v>Deli/Dairy</v>
      </c>
    </row>
    <row r="736" spans="1:9" x14ac:dyDescent="0.35">
      <c r="A736" s="1">
        <v>43504</v>
      </c>
      <c r="B736" t="s">
        <v>14</v>
      </c>
      <c r="C736" t="s">
        <v>57</v>
      </c>
      <c r="D736">
        <v>1</v>
      </c>
      <c r="E736" s="12">
        <v>0.99</v>
      </c>
      <c r="F736" t="s">
        <v>11</v>
      </c>
      <c r="G736" t="str">
        <f>LOOKUP($C736,'AisleList-T'!$A:$A,'AisleList-T'!B:B)</f>
        <v>Breads</v>
      </c>
      <c r="H736">
        <f>IF($F736="Food4Less",LOOKUP($C736,'AisleList-T'!$A:$A,'AisleList-T'!C:C),"")</f>
        <v>2</v>
      </c>
      <c r="I736" t="str">
        <f>IF($F736="Food4Less",LOOKUP($C736,'AisleList-T'!$A:$A,'AisleList-T'!D:D),"")</f>
        <v>Bread/Cereal</v>
      </c>
    </row>
    <row r="737" spans="1:9" x14ac:dyDescent="0.35">
      <c r="A737" s="1">
        <v>43504</v>
      </c>
      <c r="B737" t="s">
        <v>271</v>
      </c>
      <c r="C737" t="s">
        <v>38</v>
      </c>
      <c r="D737">
        <v>1</v>
      </c>
      <c r="E737" s="12">
        <v>1.19</v>
      </c>
      <c r="F737" t="s">
        <v>11</v>
      </c>
      <c r="G737" t="str">
        <f>LOOKUP($C737,'AisleList-T'!$A:$A,'AisleList-T'!B:B)</f>
        <v>Sides</v>
      </c>
      <c r="H737">
        <f>IF($F737="Food4Less",LOOKUP($C737,'AisleList-T'!$A:$A,'AisleList-T'!C:C),"")</f>
        <v>5</v>
      </c>
      <c r="I737" t="str">
        <f>IF($F737="Food4Less",LOOKUP($C737,'AisleList-T'!$A:$A,'AisleList-T'!D:D),"")</f>
        <v>Pasta/Rice</v>
      </c>
    </row>
    <row r="738" spans="1:9" x14ac:dyDescent="0.35">
      <c r="A738" s="1">
        <v>43504</v>
      </c>
      <c r="B738" t="s">
        <v>14</v>
      </c>
      <c r="C738" t="s">
        <v>258</v>
      </c>
      <c r="D738">
        <v>1</v>
      </c>
      <c r="E738" s="12">
        <v>1</v>
      </c>
      <c r="F738" t="s">
        <v>11</v>
      </c>
      <c r="G738" t="str">
        <f>LOOKUP($C738,'AisleList-T'!$A:$A,'AisleList-T'!B:B)</f>
        <v>Snacks</v>
      </c>
      <c r="H738">
        <f>IF($F738="Food4Less",LOOKUP($C738,'AisleList-T'!$A:$A,'AisleList-T'!C:C),"")</f>
        <v>10</v>
      </c>
      <c r="I738" t="str">
        <f>IF($F738="Food4Less",LOOKUP($C738,'AisleList-T'!$A:$A,'AisleList-T'!D:D),"")</f>
        <v>Candy/Picnic</v>
      </c>
    </row>
    <row r="739" spans="1:9" x14ac:dyDescent="0.35">
      <c r="A739" s="1">
        <v>43504</v>
      </c>
      <c r="B739" t="s">
        <v>324</v>
      </c>
      <c r="C739" t="s">
        <v>282</v>
      </c>
      <c r="D739">
        <v>1</v>
      </c>
      <c r="E739" s="12">
        <v>1.99</v>
      </c>
      <c r="F739" t="s">
        <v>11</v>
      </c>
      <c r="G739" t="str">
        <f>LOOKUP($C739,'AisleList-T'!$A:$A,'AisleList-T'!B:B)</f>
        <v>Breads</v>
      </c>
      <c r="H739">
        <f>IF($F739="Food4Less",LOOKUP($C739,'AisleList-T'!$A:$A,'AisleList-T'!C:C),"")</f>
        <v>2</v>
      </c>
      <c r="I739" t="str">
        <f>IF($F739="Food4Less",LOOKUP($C739,'AisleList-T'!$A:$A,'AisleList-T'!D:D),"")</f>
        <v>Bread/Cereal</v>
      </c>
    </row>
    <row r="740" spans="1:9" x14ac:dyDescent="0.35">
      <c r="A740" s="1">
        <v>43504</v>
      </c>
      <c r="B740" t="s">
        <v>14</v>
      </c>
      <c r="C740" t="s">
        <v>57</v>
      </c>
      <c r="D740">
        <v>1</v>
      </c>
      <c r="E740" s="12">
        <v>0.99</v>
      </c>
      <c r="F740" t="s">
        <v>11</v>
      </c>
      <c r="G740" t="str">
        <f>LOOKUP($C740,'AisleList-T'!$A:$A,'AisleList-T'!B:B)</f>
        <v>Breads</v>
      </c>
      <c r="H740">
        <f>IF($F740="Food4Less",LOOKUP($C740,'AisleList-T'!$A:$A,'AisleList-T'!C:C),"")</f>
        <v>2</v>
      </c>
      <c r="I740" t="str">
        <f>IF($F740="Food4Less",LOOKUP($C740,'AisleList-T'!$A:$A,'AisleList-T'!D:D),"")</f>
        <v>Bread/Cereal</v>
      </c>
    </row>
    <row r="741" spans="1:9" x14ac:dyDescent="0.35">
      <c r="A741" s="1">
        <v>43504</v>
      </c>
      <c r="B741" t="s">
        <v>14</v>
      </c>
      <c r="C741" t="s">
        <v>33</v>
      </c>
      <c r="D741">
        <v>1</v>
      </c>
      <c r="E741" s="12">
        <v>2.99</v>
      </c>
      <c r="F741" t="s">
        <v>11</v>
      </c>
      <c r="G741" t="str">
        <f>LOOKUP($C741,'AisleList-T'!$A:$A,'AisleList-T'!B:B)</f>
        <v>Baking</v>
      </c>
      <c r="H741">
        <f>IF($F741="Food4Less",LOOKUP($C741,'AisleList-T'!$A:$A,'AisleList-T'!C:C),"")</f>
        <v>5</v>
      </c>
      <c r="I741" t="str">
        <f>IF($F741="Food4Less",LOOKUP($C741,'AisleList-T'!$A:$A,'AisleList-T'!D:D),"")</f>
        <v>Pasta/Rice</v>
      </c>
    </row>
    <row r="742" spans="1:9" x14ac:dyDescent="0.35">
      <c r="A742" s="1">
        <v>43504</v>
      </c>
      <c r="B742" t="s">
        <v>130</v>
      </c>
      <c r="C742" t="s">
        <v>325</v>
      </c>
      <c r="D742">
        <v>1</v>
      </c>
      <c r="E742" s="12">
        <v>6.99</v>
      </c>
      <c r="F742" t="s">
        <v>11</v>
      </c>
      <c r="G742" t="str">
        <f>LOOKUP($C742,'AisleList-T'!$A:$A,'AisleList-T'!B:B)</f>
        <v>Bathroom/Cleaning</v>
      </c>
      <c r="H742">
        <f>IF($F742="Food4Less",LOOKUP($C742,'AisleList-T'!$A:$A,'AisleList-T'!C:C),"")</f>
        <v>12</v>
      </c>
      <c r="I742" t="str">
        <f>IF($F742="Food4Less",LOOKUP($C742,'AisleList-T'!$A:$A,'AisleList-T'!D:D),"")</f>
        <v>Bathroom</v>
      </c>
    </row>
    <row r="743" spans="1:9" x14ac:dyDescent="0.35">
      <c r="A743" s="1">
        <v>43504</v>
      </c>
      <c r="B743" t="s">
        <v>61</v>
      </c>
      <c r="C743" t="s">
        <v>62</v>
      </c>
      <c r="D743">
        <v>7</v>
      </c>
      <c r="E743" s="12">
        <v>1.87</v>
      </c>
      <c r="F743" t="s">
        <v>11</v>
      </c>
      <c r="G743" t="str">
        <f>LOOKUP($C743,'AisleList-T'!$A:$A,'AisleList-T'!B:B)</f>
        <v>Fruits</v>
      </c>
      <c r="H743">
        <f>IF($F743="Food4Less",LOOKUP($C743,'AisleList-T'!$A:$A,'AisleList-T'!C:C),"")</f>
        <v>0</v>
      </c>
      <c r="I743" t="str">
        <f>IF($F743="Food4Less",LOOKUP($C743,'AisleList-T'!$A:$A,'AisleList-T'!D:D),"")</f>
        <v>Vegetables/Fruit</v>
      </c>
    </row>
    <row r="744" spans="1:9" x14ac:dyDescent="0.35">
      <c r="A744" s="1">
        <v>43504</v>
      </c>
      <c r="B744" t="s">
        <v>61</v>
      </c>
      <c r="C744" t="s">
        <v>326</v>
      </c>
      <c r="D744">
        <v>2</v>
      </c>
      <c r="E744" s="12">
        <v>1.98</v>
      </c>
      <c r="F744" t="s">
        <v>11</v>
      </c>
      <c r="G744" t="str">
        <f>LOOKUP($C744,'AisleList-T'!$A:$A,'AisleList-T'!B:B)</f>
        <v>Snacks</v>
      </c>
      <c r="H744" t="str">
        <f>IF($F744="Food4Less",LOOKUP($C744,'AisleList-T'!$A:$A,'AisleList-T'!C:C),"")</f>
        <v>B</v>
      </c>
      <c r="I744" t="str">
        <f>IF($F744="Food4Less",LOOKUP($C744,'AisleList-T'!$A:$A,'AisleList-T'!D:D),"")</f>
        <v>Backery</v>
      </c>
    </row>
    <row r="745" spans="1:9" x14ac:dyDescent="0.35">
      <c r="A745" s="1">
        <v>43504</v>
      </c>
      <c r="B745" t="s">
        <v>61</v>
      </c>
      <c r="C745" t="s">
        <v>100</v>
      </c>
      <c r="D745">
        <v>2</v>
      </c>
      <c r="E745" s="12">
        <v>1</v>
      </c>
      <c r="F745" t="s">
        <v>11</v>
      </c>
      <c r="G745" t="str">
        <f>LOOKUP($C745,'AisleList-T'!$A:$A,'AisleList-T'!B:B)</f>
        <v>Snacks</v>
      </c>
      <c r="H745" t="str">
        <f>IF($F745="Food4Less",LOOKUP($C745,'AisleList-T'!$A:$A,'AisleList-T'!C:C),"")</f>
        <v>B</v>
      </c>
      <c r="I745" t="str">
        <f>IF($F745="Food4Less",LOOKUP($C745,'AisleList-T'!$A:$A,'AisleList-T'!D:D),"")</f>
        <v>Bakery</v>
      </c>
    </row>
    <row r="746" spans="1:9" x14ac:dyDescent="0.35">
      <c r="A746" s="1">
        <v>43511</v>
      </c>
      <c r="B746" t="s">
        <v>61</v>
      </c>
      <c r="C746" t="s">
        <v>62</v>
      </c>
      <c r="D746">
        <v>7</v>
      </c>
      <c r="E746" s="12">
        <v>0.9</v>
      </c>
      <c r="F746" t="s">
        <v>11</v>
      </c>
      <c r="G746" t="str">
        <f>LOOKUP($C746,'AisleList-T'!$A:$A,'AisleList-T'!B:B)</f>
        <v>Fruits</v>
      </c>
      <c r="H746">
        <f>IF($F746="Food4Less",LOOKUP($C746,'AisleList-T'!$A:$A,'AisleList-T'!C:C),"")</f>
        <v>0</v>
      </c>
      <c r="I746" t="str">
        <f>IF($F746="Food4Less",LOOKUP($C746,'AisleList-T'!$A:$A,'AisleList-T'!D:D),"")</f>
        <v>Vegetables/Fruit</v>
      </c>
    </row>
    <row r="747" spans="1:9" x14ac:dyDescent="0.35">
      <c r="A747" s="1">
        <v>43511</v>
      </c>
      <c r="B747" t="s">
        <v>268</v>
      </c>
      <c r="C747" t="s">
        <v>102</v>
      </c>
      <c r="D747">
        <v>1</v>
      </c>
      <c r="E747" s="12">
        <v>9.99</v>
      </c>
      <c r="F747" t="s">
        <v>11</v>
      </c>
      <c r="G747" t="str">
        <f>LOOKUP($C747,'AisleList-T'!$A:$A,'AisleList-T'!B:B)</f>
        <v>Meats/Proteins</v>
      </c>
      <c r="H747" t="str">
        <f>IF($F747="Food4Less",LOOKUP($C747,'AisleList-T'!$A:$A,'AisleList-T'!C:C),"")</f>
        <v>BW</v>
      </c>
      <c r="I747" t="str">
        <f>IF($F747="Food4Less",LOOKUP($C747,'AisleList-T'!$A:$A,'AisleList-T'!D:D),"")</f>
        <v>Deli/Dairy</v>
      </c>
    </row>
    <row r="748" spans="1:9" x14ac:dyDescent="0.35">
      <c r="A748" s="1">
        <v>43511</v>
      </c>
      <c r="B748" t="s">
        <v>14</v>
      </c>
      <c r="C748" t="s">
        <v>17</v>
      </c>
      <c r="D748">
        <v>1</v>
      </c>
      <c r="E748" s="12">
        <v>2.99</v>
      </c>
      <c r="F748" t="s">
        <v>11</v>
      </c>
      <c r="G748" t="str">
        <f>LOOKUP($C748,'AisleList-T'!$A:$A,'AisleList-T'!B:B)</f>
        <v>Snacks</v>
      </c>
      <c r="H748">
        <f>IF($F748="Food4Less",LOOKUP($C748,'AisleList-T'!$A:$A,'AisleList-T'!C:C),"")</f>
        <v>7</v>
      </c>
      <c r="I748" t="str">
        <f>IF($F748="Food4Less",LOOKUP($C748,'AisleList-T'!$A:$A,'AisleList-T'!D:D),"")</f>
        <v>Snacks 1</v>
      </c>
    </row>
    <row r="749" spans="1:9" x14ac:dyDescent="0.35">
      <c r="A749" s="1">
        <v>43511</v>
      </c>
      <c r="B749" t="s">
        <v>14</v>
      </c>
      <c r="C749" t="s">
        <v>26</v>
      </c>
      <c r="D749">
        <v>12</v>
      </c>
      <c r="E749" s="12">
        <v>1.49</v>
      </c>
      <c r="F749" t="s">
        <v>11</v>
      </c>
      <c r="G749" t="str">
        <f>LOOKUP($C749,'AisleList-T'!$A:$A,'AisleList-T'!B:B)</f>
        <v>Meats/Proteins</v>
      </c>
      <c r="H749" t="str">
        <f>IF($F749="Food4Less",LOOKUP($C749,'AisleList-T'!$A:$A,'AisleList-T'!C:C),"")</f>
        <v>BW</v>
      </c>
      <c r="I749" t="str">
        <f>IF($F749="Food4Less",LOOKUP($C749,'AisleList-T'!$A:$A,'AisleList-T'!D:D),"")</f>
        <v>Deli/Dairy</v>
      </c>
    </row>
    <row r="750" spans="1:9" x14ac:dyDescent="0.35">
      <c r="A750" s="1">
        <v>43511</v>
      </c>
      <c r="B750" t="s">
        <v>14</v>
      </c>
      <c r="C750" t="s">
        <v>26</v>
      </c>
      <c r="D750">
        <v>12</v>
      </c>
      <c r="E750" s="12">
        <v>1.49</v>
      </c>
      <c r="F750" t="s">
        <v>11</v>
      </c>
      <c r="G750" t="str">
        <f>LOOKUP($C750,'AisleList-T'!$A:$A,'AisleList-T'!B:B)</f>
        <v>Meats/Proteins</v>
      </c>
      <c r="H750" t="str">
        <f>IF($F750="Food4Less",LOOKUP($C750,'AisleList-T'!$A:$A,'AisleList-T'!C:C),"")</f>
        <v>BW</v>
      </c>
      <c r="I750" t="str">
        <f>IF($F750="Food4Less",LOOKUP($C750,'AisleList-T'!$A:$A,'AisleList-T'!D:D),"")</f>
        <v>Deli/Dairy</v>
      </c>
    </row>
    <row r="751" spans="1:9" x14ac:dyDescent="0.35">
      <c r="A751" s="1">
        <v>43511</v>
      </c>
      <c r="B751" t="s">
        <v>14</v>
      </c>
      <c r="C751" t="s">
        <v>36</v>
      </c>
      <c r="D751">
        <v>1</v>
      </c>
      <c r="E751" s="12">
        <v>1</v>
      </c>
      <c r="F751" t="s">
        <v>11</v>
      </c>
      <c r="G751" t="str">
        <f>LOOKUP($C751,'AisleList-T'!$A:$A,'AisleList-T'!B:B)</f>
        <v>Breads</v>
      </c>
      <c r="H751">
        <f>IF($F751="Food4Less",LOOKUP($C751,'AisleList-T'!$A:$A,'AisleList-T'!C:C),"")</f>
        <v>5</v>
      </c>
      <c r="I751" t="str">
        <f>IF($F751="Food4Less",LOOKUP($C751,'AisleList-T'!$A:$A,'AisleList-T'!D:D),"")</f>
        <v>Pasta/Rice</v>
      </c>
    </row>
    <row r="752" spans="1:9" x14ac:dyDescent="0.35">
      <c r="A752" s="1">
        <v>43511</v>
      </c>
      <c r="B752" t="s">
        <v>14</v>
      </c>
      <c r="C752" t="s">
        <v>36</v>
      </c>
      <c r="D752">
        <v>1</v>
      </c>
      <c r="E752" s="12">
        <v>1</v>
      </c>
      <c r="F752" t="s">
        <v>11</v>
      </c>
      <c r="G752" t="str">
        <f>LOOKUP($C752,'AisleList-T'!$A:$A,'AisleList-T'!B:B)</f>
        <v>Breads</v>
      </c>
      <c r="H752">
        <f>IF($F752="Food4Less",LOOKUP($C752,'AisleList-T'!$A:$A,'AisleList-T'!C:C),"")</f>
        <v>5</v>
      </c>
      <c r="I752" t="str">
        <f>IF($F752="Food4Less",LOOKUP($C752,'AisleList-T'!$A:$A,'AisleList-T'!D:D),"")</f>
        <v>Pasta/Rice</v>
      </c>
    </row>
    <row r="753" spans="1:9" x14ac:dyDescent="0.35">
      <c r="A753" s="1">
        <v>43511</v>
      </c>
      <c r="B753" t="s">
        <v>14</v>
      </c>
      <c r="C753" t="s">
        <v>48</v>
      </c>
      <c r="D753">
        <v>1</v>
      </c>
      <c r="E753" s="12">
        <v>1.49</v>
      </c>
      <c r="F753" t="s">
        <v>11</v>
      </c>
      <c r="G753" t="str">
        <f>LOOKUP($C753,'AisleList-T'!$A:$A,'AisleList-T'!B:B)</f>
        <v>Spices/Sauces</v>
      </c>
      <c r="H753">
        <f>IF($F753="Food4Less",LOOKUP($C753,'AisleList-T'!$A:$A,'AisleList-T'!C:C),"")</f>
        <v>5</v>
      </c>
      <c r="I753" t="str">
        <f>IF($F753="Food4Less",LOOKUP($C753,'AisleList-T'!$A:$A,'AisleList-T'!D:D),"")</f>
        <v>Pasta/Rice</v>
      </c>
    </row>
    <row r="754" spans="1:9" x14ac:dyDescent="0.35">
      <c r="A754" s="1">
        <v>43511</v>
      </c>
      <c r="B754" t="s">
        <v>61</v>
      </c>
      <c r="C754" t="s">
        <v>132</v>
      </c>
      <c r="D754">
        <v>1</v>
      </c>
      <c r="E754" s="12">
        <v>1.02</v>
      </c>
      <c r="F754" t="s">
        <v>11</v>
      </c>
      <c r="G754" t="str">
        <f>LOOKUP($C754,'AisleList-T'!$A:$A,'AisleList-T'!B:B)</f>
        <v>Vegetables</v>
      </c>
      <c r="H754">
        <f>IF($F754="Food4Less",LOOKUP($C754,'AisleList-T'!$A:$A,'AisleList-T'!C:C),"")</f>
        <v>0</v>
      </c>
      <c r="I754" t="str">
        <f>IF($F754="Food4Less",LOOKUP($C754,'AisleList-T'!$A:$A,'AisleList-T'!D:D),"")</f>
        <v>Vegetables/Fruit</v>
      </c>
    </row>
    <row r="755" spans="1:9" x14ac:dyDescent="0.35">
      <c r="A755" s="1">
        <v>43511</v>
      </c>
      <c r="B755" t="s">
        <v>247</v>
      </c>
      <c r="C755" t="s">
        <v>248</v>
      </c>
      <c r="D755">
        <v>1</v>
      </c>
      <c r="E755" s="12">
        <v>1.99</v>
      </c>
      <c r="F755" t="s">
        <v>11</v>
      </c>
      <c r="G755" t="str">
        <f>LOOKUP($C755,'AisleList-T'!$A:$A,'AisleList-T'!B:B)</f>
        <v>Meals</v>
      </c>
      <c r="H755">
        <f>IF($F755="Food4Less",LOOKUP($C755,'AisleList-T'!$A:$A,'AisleList-T'!C:C),"")</f>
        <v>3</v>
      </c>
      <c r="I755" t="str">
        <f>IF($F755="Food4Less",LOOKUP($C755,'AisleList-T'!$A:$A,'AisleList-T'!D:D),"")</f>
        <v>Soups/Juice</v>
      </c>
    </row>
    <row r="756" spans="1:9" x14ac:dyDescent="0.35">
      <c r="A756" s="1">
        <v>43511</v>
      </c>
      <c r="B756" t="s">
        <v>247</v>
      </c>
      <c r="C756" t="s">
        <v>248</v>
      </c>
      <c r="D756">
        <v>1</v>
      </c>
      <c r="E756" s="12">
        <v>1.99</v>
      </c>
      <c r="F756" t="s">
        <v>11</v>
      </c>
      <c r="G756" t="str">
        <f>LOOKUP($C756,'AisleList-T'!$A:$A,'AisleList-T'!B:B)</f>
        <v>Meals</v>
      </c>
      <c r="H756">
        <f>IF($F756="Food4Less",LOOKUP($C756,'AisleList-T'!$A:$A,'AisleList-T'!C:C),"")</f>
        <v>3</v>
      </c>
      <c r="I756" t="str">
        <f>IF($F756="Food4Less",LOOKUP($C756,'AisleList-T'!$A:$A,'AisleList-T'!D:D),"")</f>
        <v>Soups/Juice</v>
      </c>
    </row>
    <row r="757" spans="1:9" x14ac:dyDescent="0.35">
      <c r="A757" s="1">
        <v>43518</v>
      </c>
      <c r="B757" t="s">
        <v>269</v>
      </c>
      <c r="C757" t="s">
        <v>270</v>
      </c>
      <c r="D757">
        <v>1</v>
      </c>
      <c r="E757" s="12">
        <v>3.19</v>
      </c>
      <c r="F757" t="s">
        <v>11</v>
      </c>
      <c r="G757" t="str">
        <f>LOOKUP($C757,'AisleList-T'!$A:$A,'AisleList-T'!B:B)</f>
        <v>Baking</v>
      </c>
      <c r="H757">
        <f>IF($F757="Food4Less",LOOKUP($C757,'AisleList-T'!$A:$A,'AisleList-T'!C:C),"")</f>
        <v>6</v>
      </c>
      <c r="I757" t="str">
        <f>IF($F757="Food4Less",LOOKUP($C757,'AisleList-T'!$A:$A,'AisleList-T'!D:D),"")</f>
        <v>Baking/Breakfast</v>
      </c>
    </row>
    <row r="758" spans="1:9" x14ac:dyDescent="0.35">
      <c r="A758" s="1">
        <v>43518</v>
      </c>
      <c r="B758" t="s">
        <v>59</v>
      </c>
      <c r="C758" t="s">
        <v>60</v>
      </c>
      <c r="D758">
        <v>1</v>
      </c>
      <c r="E758" s="12">
        <v>3.19</v>
      </c>
      <c r="F758" t="s">
        <v>11</v>
      </c>
      <c r="G758" t="str">
        <f>LOOKUP($C758,'AisleList-T'!$A:$A,'AisleList-T'!B:B)</f>
        <v>Breakfast</v>
      </c>
      <c r="H758">
        <f>IF($F758="Food4Less",LOOKUP($C758,'AisleList-T'!$A:$A,'AisleList-T'!C:C),"")</f>
        <v>2</v>
      </c>
      <c r="I758" t="str">
        <f>IF($F758="Food4Less",LOOKUP($C758,'AisleList-T'!$A:$A,'AisleList-T'!D:D),"")</f>
        <v>Bread/Cereal</v>
      </c>
    </row>
    <row r="759" spans="1:9" x14ac:dyDescent="0.35">
      <c r="A759" s="1">
        <v>43518</v>
      </c>
      <c r="B759" t="s">
        <v>327</v>
      </c>
      <c r="C759" t="s">
        <v>136</v>
      </c>
      <c r="D759">
        <v>1</v>
      </c>
      <c r="E759" s="12">
        <v>0.89</v>
      </c>
      <c r="F759" t="s">
        <v>11</v>
      </c>
      <c r="G759" t="str">
        <f>LOOKUP($C759,'AisleList-T'!$A:$A,'AisleList-T'!B:B)</f>
        <v>Bathroom/Cleaning</v>
      </c>
      <c r="H759">
        <f>IF($F759="Food4Less",LOOKUP($C759,'AisleList-T'!$A:$A,'AisleList-T'!C:C),"")</f>
        <v>13</v>
      </c>
      <c r="I759" t="str">
        <f>IF($F759="Food4Less",LOOKUP($C759,'AisleList-T'!$A:$A,'AisleList-T'!D:D),"")</f>
        <v>Laundry/Cleaning</v>
      </c>
    </row>
    <row r="760" spans="1:9" x14ac:dyDescent="0.35">
      <c r="A760" s="1">
        <v>43518</v>
      </c>
      <c r="B760" t="s">
        <v>328</v>
      </c>
      <c r="C760" t="s">
        <v>10</v>
      </c>
      <c r="D760">
        <v>1</v>
      </c>
      <c r="E760" s="12">
        <v>2.5</v>
      </c>
      <c r="F760" t="s">
        <v>11</v>
      </c>
      <c r="G760" t="str">
        <f>LOOKUP($C760,'AisleList-T'!$A:$A,'AisleList-T'!B:B)</f>
        <v>Dairy</v>
      </c>
      <c r="H760">
        <f>IF($F760="Food4Less",LOOKUP($C760,'AisleList-T'!$A:$A,'AisleList-T'!C:C),"")</f>
        <v>15</v>
      </c>
      <c r="I760" t="str">
        <f>IF($F760="Food4Less",LOOKUP($C760,'AisleList-T'!$A:$A,'AisleList-T'!D:D),"")</f>
        <v>Dairy Products</v>
      </c>
    </row>
    <row r="761" spans="1:9" x14ac:dyDescent="0.35">
      <c r="A761" s="1">
        <v>43518</v>
      </c>
      <c r="B761" t="s">
        <v>328</v>
      </c>
      <c r="C761" t="s">
        <v>10</v>
      </c>
      <c r="D761">
        <v>1</v>
      </c>
      <c r="E761" s="12">
        <v>2.5</v>
      </c>
      <c r="F761" t="s">
        <v>11</v>
      </c>
      <c r="G761" t="str">
        <f>LOOKUP($C761,'AisleList-T'!$A:$A,'AisleList-T'!B:B)</f>
        <v>Dairy</v>
      </c>
      <c r="H761">
        <f>IF($F761="Food4Less",LOOKUP($C761,'AisleList-T'!$A:$A,'AisleList-T'!C:C),"")</f>
        <v>15</v>
      </c>
      <c r="I761" t="str">
        <f>IF($F761="Food4Less",LOOKUP($C761,'AisleList-T'!$A:$A,'AisleList-T'!D:D),"")</f>
        <v>Dairy Products</v>
      </c>
    </row>
    <row r="762" spans="1:9" x14ac:dyDescent="0.35">
      <c r="A762" s="1">
        <v>43518</v>
      </c>
      <c r="B762" t="s">
        <v>14</v>
      </c>
      <c r="C762" t="s">
        <v>36</v>
      </c>
      <c r="D762">
        <v>1</v>
      </c>
      <c r="E762" s="12">
        <v>1</v>
      </c>
      <c r="F762" t="s">
        <v>11</v>
      </c>
      <c r="G762" t="str">
        <f>LOOKUP($C762,'AisleList-T'!$A:$A,'AisleList-T'!B:B)</f>
        <v>Breads</v>
      </c>
      <c r="H762">
        <f>IF($F762="Food4Less",LOOKUP($C762,'AisleList-T'!$A:$A,'AisleList-T'!C:C),"")</f>
        <v>5</v>
      </c>
      <c r="I762" t="str">
        <f>IF($F762="Food4Less",LOOKUP($C762,'AisleList-T'!$A:$A,'AisleList-T'!D:D),"")</f>
        <v>Pasta/Rice</v>
      </c>
    </row>
    <row r="763" spans="1:9" x14ac:dyDescent="0.35">
      <c r="A763" s="1">
        <v>43518</v>
      </c>
      <c r="B763" t="s">
        <v>14</v>
      </c>
      <c r="C763" t="s">
        <v>33</v>
      </c>
      <c r="D763">
        <v>1</v>
      </c>
      <c r="E763" s="12">
        <v>2.99</v>
      </c>
      <c r="F763" t="s">
        <v>11</v>
      </c>
      <c r="G763" t="str">
        <f>LOOKUP($C763,'AisleList-T'!$A:$A,'AisleList-T'!B:B)</f>
        <v>Baking</v>
      </c>
      <c r="H763">
        <f>IF($F763="Food4Less",LOOKUP($C763,'AisleList-T'!$A:$A,'AisleList-T'!C:C),"")</f>
        <v>5</v>
      </c>
      <c r="I763" t="str">
        <f>IF($F763="Food4Less",LOOKUP($C763,'AisleList-T'!$A:$A,'AisleList-T'!D:D),"")</f>
        <v>Pasta/Rice</v>
      </c>
    </row>
    <row r="764" spans="1:9" x14ac:dyDescent="0.35">
      <c r="A764" s="1">
        <v>43518</v>
      </c>
      <c r="B764" t="s">
        <v>14</v>
      </c>
      <c r="C764" t="s">
        <v>258</v>
      </c>
      <c r="D764">
        <v>1</v>
      </c>
      <c r="E764" s="12">
        <v>1</v>
      </c>
      <c r="F764" t="s">
        <v>11</v>
      </c>
      <c r="G764" t="str">
        <f>LOOKUP($C764,'AisleList-T'!$A:$A,'AisleList-T'!B:B)</f>
        <v>Snacks</v>
      </c>
      <c r="H764">
        <f>IF($F764="Food4Less",LOOKUP($C764,'AisleList-T'!$A:$A,'AisleList-T'!C:C),"")</f>
        <v>10</v>
      </c>
      <c r="I764" t="str">
        <f>IF($F764="Food4Less",LOOKUP($C764,'AisleList-T'!$A:$A,'AisleList-T'!D:D),"")</f>
        <v>Candy/Picnic</v>
      </c>
    </row>
    <row r="765" spans="1:9" x14ac:dyDescent="0.35">
      <c r="A765" s="1">
        <v>43518</v>
      </c>
      <c r="B765" t="s">
        <v>14</v>
      </c>
      <c r="C765" t="s">
        <v>189</v>
      </c>
      <c r="D765">
        <v>1</v>
      </c>
      <c r="E765" s="12">
        <v>2.4900000000000002</v>
      </c>
      <c r="F765" t="s">
        <v>11</v>
      </c>
      <c r="G765" t="str">
        <f>LOOKUP($C765,'AisleList-T'!$A:$A,'AisleList-T'!B:B)</f>
        <v>Vegetables</v>
      </c>
      <c r="H765">
        <f>IF($F765="Food4Less",LOOKUP($C765,'AisleList-T'!$A:$A,'AisleList-T'!C:C),"")</f>
        <v>0</v>
      </c>
      <c r="I765" t="str">
        <f>IF($F765="Food4Less",LOOKUP($C765,'AisleList-T'!$A:$A,'AisleList-T'!D:D),"")</f>
        <v>Vegetables/Fruit</v>
      </c>
    </row>
    <row r="766" spans="1:9" x14ac:dyDescent="0.35">
      <c r="A766" s="1">
        <v>43518</v>
      </c>
      <c r="B766" t="s">
        <v>61</v>
      </c>
      <c r="C766" t="s">
        <v>100</v>
      </c>
      <c r="D766">
        <v>3</v>
      </c>
      <c r="E766" s="12">
        <v>1.5</v>
      </c>
      <c r="F766" t="s">
        <v>11</v>
      </c>
      <c r="G766" t="str">
        <f>LOOKUP($C766,'AisleList-T'!$A:$A,'AisleList-T'!B:B)</f>
        <v>Snacks</v>
      </c>
      <c r="H766" t="str">
        <f>IF($F766="Food4Less",LOOKUP($C766,'AisleList-T'!$A:$A,'AisleList-T'!C:C),"")</f>
        <v>B</v>
      </c>
      <c r="I766" t="str">
        <f>IF($F766="Food4Less",LOOKUP($C766,'AisleList-T'!$A:$A,'AisleList-T'!D:D),"")</f>
        <v>Bakery</v>
      </c>
    </row>
    <row r="767" spans="1:9" x14ac:dyDescent="0.35">
      <c r="A767" s="1">
        <v>43518</v>
      </c>
      <c r="B767" t="s">
        <v>61</v>
      </c>
      <c r="C767" t="s">
        <v>326</v>
      </c>
      <c r="D767">
        <v>2</v>
      </c>
      <c r="E767" s="12">
        <v>1.98</v>
      </c>
      <c r="F767" t="s">
        <v>11</v>
      </c>
      <c r="G767" t="str">
        <f>LOOKUP($C767,'AisleList-T'!$A:$A,'AisleList-T'!B:B)</f>
        <v>Snacks</v>
      </c>
      <c r="H767" t="str">
        <f>IF($F767="Food4Less",LOOKUP($C767,'AisleList-T'!$A:$A,'AisleList-T'!C:C),"")</f>
        <v>B</v>
      </c>
      <c r="I767" t="str">
        <f>IF($F767="Food4Less",LOOKUP($C767,'AisleList-T'!$A:$A,'AisleList-T'!D:D),"")</f>
        <v>Backery</v>
      </c>
    </row>
    <row r="768" spans="1:9" x14ac:dyDescent="0.35">
      <c r="A768" s="1">
        <v>43518</v>
      </c>
      <c r="B768" t="s">
        <v>14</v>
      </c>
      <c r="C768" t="s">
        <v>158</v>
      </c>
      <c r="D768">
        <v>1</v>
      </c>
      <c r="E768" s="12">
        <v>1.99</v>
      </c>
      <c r="F768" t="s">
        <v>11</v>
      </c>
      <c r="G768" t="str">
        <f>LOOKUP($C768,'AisleList-T'!$A:$A,'AisleList-T'!B:B)</f>
        <v>Baking</v>
      </c>
      <c r="H768">
        <f>IF($F768="Food4Less",LOOKUP($C768,'AisleList-T'!$A:$A,'AisleList-T'!C:C),"")</f>
        <v>6</v>
      </c>
      <c r="I768" t="str">
        <f>IF($F768="Food4Less",LOOKUP($C768,'AisleList-T'!$A:$A,'AisleList-T'!D:D),"")</f>
        <v>Baking/Breakfast</v>
      </c>
    </row>
    <row r="769" spans="1:9" x14ac:dyDescent="0.35">
      <c r="A769" s="1">
        <v>43518</v>
      </c>
      <c r="B769" t="s">
        <v>271</v>
      </c>
      <c r="C769" t="s">
        <v>38</v>
      </c>
      <c r="D769">
        <v>1</v>
      </c>
      <c r="E769" s="12">
        <v>1.19</v>
      </c>
      <c r="F769" t="s">
        <v>11</v>
      </c>
      <c r="G769" t="str">
        <f>LOOKUP($C769,'AisleList-T'!$A:$A,'AisleList-T'!B:B)</f>
        <v>Sides</v>
      </c>
      <c r="H769">
        <f>IF($F769="Food4Less",LOOKUP($C769,'AisleList-T'!$A:$A,'AisleList-T'!C:C),"")</f>
        <v>5</v>
      </c>
      <c r="I769" t="str">
        <f>IF($F769="Food4Less",LOOKUP($C769,'AisleList-T'!$A:$A,'AisleList-T'!D:D),"")</f>
        <v>Pasta/Rice</v>
      </c>
    </row>
    <row r="770" spans="1:9" x14ac:dyDescent="0.35">
      <c r="A770" s="1">
        <v>43518</v>
      </c>
      <c r="B770" t="s">
        <v>247</v>
      </c>
      <c r="C770" t="s">
        <v>248</v>
      </c>
      <c r="D770">
        <v>1</v>
      </c>
      <c r="E770" s="12">
        <v>1.99</v>
      </c>
      <c r="F770" t="s">
        <v>11</v>
      </c>
      <c r="G770" t="str">
        <f>LOOKUP($C770,'AisleList-T'!$A:$A,'AisleList-T'!B:B)</f>
        <v>Meals</v>
      </c>
      <c r="H770">
        <f>IF($F770="Food4Less",LOOKUP($C770,'AisleList-T'!$A:$A,'AisleList-T'!C:C),"")</f>
        <v>3</v>
      </c>
      <c r="I770" t="str">
        <f>IF($F770="Food4Less",LOOKUP($C770,'AisleList-T'!$A:$A,'AisleList-T'!D:D),"")</f>
        <v>Soups/Juice</v>
      </c>
    </row>
    <row r="771" spans="1:9" x14ac:dyDescent="0.35">
      <c r="A771" s="1">
        <v>43518</v>
      </c>
      <c r="B771" t="s">
        <v>324</v>
      </c>
      <c r="C771" t="s">
        <v>282</v>
      </c>
      <c r="D771">
        <v>1</v>
      </c>
      <c r="E771" s="12">
        <v>1.99</v>
      </c>
      <c r="F771" t="s">
        <v>11</v>
      </c>
      <c r="G771" t="str">
        <f>LOOKUP($C771,'AisleList-T'!$A:$A,'AisleList-T'!B:B)</f>
        <v>Breads</v>
      </c>
      <c r="H771">
        <f>IF($F771="Food4Less",LOOKUP($C771,'AisleList-T'!$A:$A,'AisleList-T'!C:C),"")</f>
        <v>2</v>
      </c>
      <c r="I771" t="str">
        <f>IF($F771="Food4Less",LOOKUP($C771,'AisleList-T'!$A:$A,'AisleList-T'!D:D),"")</f>
        <v>Bread/Cereal</v>
      </c>
    </row>
    <row r="772" spans="1:9" x14ac:dyDescent="0.35">
      <c r="A772" s="1">
        <v>43518</v>
      </c>
      <c r="B772" t="s">
        <v>14</v>
      </c>
      <c r="C772" t="s">
        <v>99</v>
      </c>
      <c r="D772">
        <v>4</v>
      </c>
      <c r="E772" s="12">
        <v>3.49</v>
      </c>
      <c r="F772" t="s">
        <v>11</v>
      </c>
      <c r="G772" t="str">
        <f>LOOKUP($C772,'AisleList-T'!$A:$A,'AisleList-T'!B:B)</f>
        <v>Fruits</v>
      </c>
      <c r="H772">
        <f>IF($F772="Food4Less",LOOKUP($C772,'AisleList-T'!$A:$A,'AisleList-T'!C:C),"")</f>
        <v>0</v>
      </c>
      <c r="I772" t="str">
        <f>IF($F772="Food4Less",LOOKUP($C772,'AisleList-T'!$A:$A,'AisleList-T'!D:D),"")</f>
        <v>Vegetables/Fruit</v>
      </c>
    </row>
    <row r="773" spans="1:9" x14ac:dyDescent="0.35">
      <c r="A773" s="1">
        <v>43518</v>
      </c>
      <c r="B773" t="s">
        <v>14</v>
      </c>
      <c r="C773" t="s">
        <v>57</v>
      </c>
      <c r="D773">
        <v>1</v>
      </c>
      <c r="E773" s="12">
        <v>0.99</v>
      </c>
      <c r="F773" t="s">
        <v>11</v>
      </c>
      <c r="G773" t="str">
        <f>LOOKUP($C773,'AisleList-T'!$A:$A,'AisleList-T'!B:B)</f>
        <v>Breads</v>
      </c>
      <c r="H773">
        <f>IF($F773="Food4Less",LOOKUP($C773,'AisleList-T'!$A:$A,'AisleList-T'!C:C),"")</f>
        <v>2</v>
      </c>
      <c r="I773" t="str">
        <f>IF($F773="Food4Less",LOOKUP($C773,'AisleList-T'!$A:$A,'AisleList-T'!D:D),"")</f>
        <v>Bread/Cereal</v>
      </c>
    </row>
    <row r="774" spans="1:9" x14ac:dyDescent="0.35">
      <c r="A774" s="1">
        <v>43518</v>
      </c>
      <c r="B774" t="s">
        <v>61</v>
      </c>
      <c r="C774" t="s">
        <v>98</v>
      </c>
      <c r="D774">
        <v>2</v>
      </c>
      <c r="E774" s="12">
        <v>0.22</v>
      </c>
      <c r="F774" t="s">
        <v>11</v>
      </c>
      <c r="G774" t="str">
        <f>LOOKUP($C774,'AisleList-T'!$A:$A,'AisleList-T'!B:B)</f>
        <v>Fruits</v>
      </c>
      <c r="H774">
        <f>IF($F774="Food4Less",LOOKUP($C774,'AisleList-T'!$A:$A,'AisleList-T'!C:C),"")</f>
        <v>0</v>
      </c>
      <c r="I774" t="str">
        <f>IF($F774="Food4Less",LOOKUP($C774,'AisleList-T'!$A:$A,'AisleList-T'!D:D),"")</f>
        <v>Vegetables/Fruit</v>
      </c>
    </row>
    <row r="775" spans="1:9" x14ac:dyDescent="0.35">
      <c r="A775" s="1">
        <v>43518</v>
      </c>
      <c r="B775" t="s">
        <v>14</v>
      </c>
      <c r="C775" t="s">
        <v>321</v>
      </c>
      <c r="D775">
        <v>1</v>
      </c>
      <c r="E775" s="12">
        <v>1.99</v>
      </c>
      <c r="F775" t="s">
        <v>11</v>
      </c>
      <c r="G775" t="str">
        <f>LOOKUP($C775,'AisleList-T'!$A:$A,'AisleList-T'!B:B)</f>
        <v>Breakfast</v>
      </c>
      <c r="H775">
        <f>IF($F775="Food4Less",LOOKUP($C775,'AisleList-T'!$A:$A,'AisleList-T'!C:C),"")</f>
        <v>6</v>
      </c>
      <c r="I775" t="str">
        <f>IF($F775="Food4Less",LOOKUP($C775,'AisleList-T'!$A:$A,'AisleList-T'!D:D),"")</f>
        <v>Baking/Breakfast</v>
      </c>
    </row>
    <row r="776" spans="1:9" x14ac:dyDescent="0.35">
      <c r="A776" s="1">
        <v>43518</v>
      </c>
      <c r="B776" t="s">
        <v>14</v>
      </c>
      <c r="C776" t="s">
        <v>329</v>
      </c>
      <c r="D776">
        <v>1</v>
      </c>
      <c r="E776" s="12">
        <v>5.99</v>
      </c>
      <c r="F776" t="s">
        <v>11</v>
      </c>
      <c r="G776" t="str">
        <f>LOOKUP($C776,'AisleList-T'!$A:$A,'AisleList-T'!B:B)</f>
        <v>Kitchen</v>
      </c>
      <c r="H776">
        <f>IF($F776="Food4Less",LOOKUP($C776,'AisleList-T'!$A:$A,'AisleList-T'!C:C),"")</f>
        <v>6</v>
      </c>
      <c r="I776" t="str">
        <f>IF($F776="Food4Less",LOOKUP($C776,'AisleList-T'!$A:$A,'AisleList-T'!D:D),"")</f>
        <v>Baking/Breakfast</v>
      </c>
    </row>
    <row r="777" spans="1:9" x14ac:dyDescent="0.35">
      <c r="A777" s="1">
        <v>43518</v>
      </c>
      <c r="B777" t="s">
        <v>61</v>
      </c>
      <c r="C777" t="s">
        <v>62</v>
      </c>
      <c r="D777">
        <v>5</v>
      </c>
      <c r="E777" s="12">
        <v>1.77</v>
      </c>
      <c r="F777" t="s">
        <v>11</v>
      </c>
      <c r="G777" t="str">
        <f>LOOKUP($C777,'AisleList-T'!$A:$A,'AisleList-T'!B:B)</f>
        <v>Fruits</v>
      </c>
      <c r="H777">
        <f>IF($F777="Food4Less",LOOKUP($C777,'AisleList-T'!$A:$A,'AisleList-T'!C:C),"")</f>
        <v>0</v>
      </c>
      <c r="I777" t="str">
        <f>IF($F777="Food4Less",LOOKUP($C777,'AisleList-T'!$A:$A,'AisleList-T'!D:D),"")</f>
        <v>Vegetables/Fruit</v>
      </c>
    </row>
    <row r="778" spans="1:9" x14ac:dyDescent="0.35">
      <c r="A778" s="1">
        <v>43518</v>
      </c>
      <c r="B778" t="s">
        <v>14</v>
      </c>
      <c r="C778" t="s">
        <v>57</v>
      </c>
      <c r="D778">
        <v>1</v>
      </c>
      <c r="E778" s="12">
        <v>0.99</v>
      </c>
      <c r="F778" t="s">
        <v>11</v>
      </c>
      <c r="G778" t="str">
        <f>LOOKUP($C778,'AisleList-T'!$A:$A,'AisleList-T'!B:B)</f>
        <v>Breads</v>
      </c>
      <c r="H778">
        <f>IF($F778="Food4Less",LOOKUP($C778,'AisleList-T'!$A:$A,'AisleList-T'!C:C),"")</f>
        <v>2</v>
      </c>
      <c r="I778" t="str">
        <f>IF($F778="Food4Less",LOOKUP($C778,'AisleList-T'!$A:$A,'AisleList-T'!D:D),"")</f>
        <v>Bread/Cereal</v>
      </c>
    </row>
    <row r="779" spans="1:9" x14ac:dyDescent="0.35">
      <c r="A779" s="1">
        <v>43525</v>
      </c>
      <c r="B779" t="s">
        <v>328</v>
      </c>
      <c r="C779" t="s">
        <v>10</v>
      </c>
      <c r="D779">
        <v>1</v>
      </c>
      <c r="E779" s="12">
        <v>2.5</v>
      </c>
      <c r="F779" t="s">
        <v>11</v>
      </c>
      <c r="G779" t="str">
        <f>LOOKUP($C779,'AisleList-T'!$A:$A,'AisleList-T'!B:B)</f>
        <v>Dairy</v>
      </c>
      <c r="H779">
        <f>IF($F779="Food4Less",LOOKUP($C779,'AisleList-T'!$A:$A,'AisleList-T'!C:C),"")</f>
        <v>15</v>
      </c>
      <c r="I779" t="str">
        <f>IF($F779="Food4Less",LOOKUP($C779,'AisleList-T'!$A:$A,'AisleList-T'!D:D),"")</f>
        <v>Dairy Products</v>
      </c>
    </row>
    <row r="780" spans="1:9" x14ac:dyDescent="0.35">
      <c r="A780" s="1">
        <v>43525</v>
      </c>
      <c r="B780" t="s">
        <v>328</v>
      </c>
      <c r="C780" t="s">
        <v>10</v>
      </c>
      <c r="D780">
        <v>1</v>
      </c>
      <c r="E780" s="12">
        <v>2.5</v>
      </c>
      <c r="F780" t="s">
        <v>11</v>
      </c>
      <c r="G780" t="str">
        <f>LOOKUP($C780,'AisleList-T'!$A:$A,'AisleList-T'!B:B)</f>
        <v>Dairy</v>
      </c>
      <c r="H780">
        <f>IF($F780="Food4Less",LOOKUP($C780,'AisleList-T'!$A:$A,'AisleList-T'!C:C),"")</f>
        <v>15</v>
      </c>
      <c r="I780" t="str">
        <f>IF($F780="Food4Less",LOOKUP($C780,'AisleList-T'!$A:$A,'AisleList-T'!D:D),"")</f>
        <v>Dairy Products</v>
      </c>
    </row>
    <row r="781" spans="1:9" x14ac:dyDescent="0.35">
      <c r="A781" s="1">
        <v>43525</v>
      </c>
      <c r="B781" t="s">
        <v>330</v>
      </c>
      <c r="C781" t="s">
        <v>331</v>
      </c>
      <c r="D781">
        <v>1</v>
      </c>
      <c r="E781" s="12">
        <v>1.99</v>
      </c>
      <c r="F781" t="s">
        <v>11</v>
      </c>
      <c r="G781" t="str">
        <f>LOOKUP($C781,'AisleList-T'!$A:$A,'AisleList-T'!B:B)</f>
        <v>Spices/Sauces</v>
      </c>
      <c r="H781">
        <f>IF($F781="Food4Less",LOOKUP($C781,'AisleList-T'!$A:$A,'AisleList-T'!C:C),"")</f>
        <v>5</v>
      </c>
      <c r="I781" t="str">
        <f>IF($F781="Food4Less",LOOKUP($C781,'AisleList-T'!$A:$A,'AisleList-T'!D:D),"")</f>
        <v>Pasta/Rice</v>
      </c>
    </row>
    <row r="782" spans="1:9" x14ac:dyDescent="0.35">
      <c r="A782" s="1">
        <v>43525</v>
      </c>
      <c r="B782" t="s">
        <v>14</v>
      </c>
      <c r="C782" t="s">
        <v>332</v>
      </c>
      <c r="D782">
        <v>1</v>
      </c>
      <c r="E782" s="12">
        <v>1.19</v>
      </c>
      <c r="F782" t="s">
        <v>11</v>
      </c>
      <c r="G782" t="str">
        <f>LOOKUP($C782,'AisleList-T'!$A:$A,'AisleList-T'!B:B)</f>
        <v>Fruits</v>
      </c>
      <c r="H782">
        <f>IF($F782="Food4Less",LOOKUP($C782,'AisleList-T'!$A:$A,'AisleList-T'!C:C),"")</f>
        <v>11</v>
      </c>
      <c r="I782" t="str">
        <f>IF($F782="Food4Less",LOOKUP($C782,'AisleList-T'!$A:$A,'AisleList-T'!D:D),"")</f>
        <v>Snacks 2</v>
      </c>
    </row>
    <row r="783" spans="1:9" x14ac:dyDescent="0.35">
      <c r="A783" s="1">
        <v>43525</v>
      </c>
      <c r="B783" t="s">
        <v>14</v>
      </c>
      <c r="C783" t="s">
        <v>47</v>
      </c>
      <c r="D783">
        <v>1</v>
      </c>
      <c r="E783" s="12">
        <v>1.29</v>
      </c>
      <c r="F783" t="s">
        <v>11</v>
      </c>
      <c r="G783" t="str">
        <f>LOOKUP($C783,'AisleList-T'!$A:$A,'AisleList-T'!B:B)</f>
        <v>Spices/Sauces</v>
      </c>
      <c r="H783">
        <f>IF($F783="Food4Less",LOOKUP($C783,'AisleList-T'!$A:$A,'AisleList-T'!C:C),"")</f>
        <v>5</v>
      </c>
      <c r="I783" t="str">
        <f>IF($F783="Food4Less",LOOKUP($C783,'AisleList-T'!$A:$A,'AisleList-T'!D:D),"")</f>
        <v>Pasta/Rice</v>
      </c>
    </row>
    <row r="784" spans="1:9" x14ac:dyDescent="0.35">
      <c r="A784" s="1">
        <v>43525</v>
      </c>
      <c r="B784" t="s">
        <v>333</v>
      </c>
      <c r="C784" t="s">
        <v>334</v>
      </c>
      <c r="D784">
        <v>1</v>
      </c>
      <c r="E784" s="12">
        <v>1.2</v>
      </c>
      <c r="F784" t="s">
        <v>11</v>
      </c>
      <c r="G784" t="str">
        <f>LOOKUP($C784,'AisleList-T'!$A:$A,'AisleList-T'!B:B)</f>
        <v>Fruits</v>
      </c>
      <c r="H784">
        <f>IF($F784="Food4Less",LOOKUP($C784,'AisleList-T'!$A:$A,'AisleList-T'!C:C),"")</f>
        <v>5</v>
      </c>
      <c r="I784" t="str">
        <f>IF($F784="Food4Less",LOOKUP($C784,'AisleList-T'!$A:$A,'AisleList-T'!D:D),"")</f>
        <v>Pasta/Rice</v>
      </c>
    </row>
    <row r="785" spans="1:9" x14ac:dyDescent="0.35">
      <c r="A785" s="1">
        <v>43525</v>
      </c>
      <c r="B785" t="s">
        <v>333</v>
      </c>
      <c r="C785" t="s">
        <v>334</v>
      </c>
      <c r="D785">
        <v>1</v>
      </c>
      <c r="E785" s="12">
        <v>1.2</v>
      </c>
      <c r="F785" t="s">
        <v>11</v>
      </c>
      <c r="G785" t="str">
        <f>LOOKUP($C785,'AisleList-T'!$A:$A,'AisleList-T'!B:B)</f>
        <v>Fruits</v>
      </c>
      <c r="H785">
        <f>IF($F785="Food4Less",LOOKUP($C785,'AisleList-T'!$A:$A,'AisleList-T'!C:C),"")</f>
        <v>5</v>
      </c>
      <c r="I785" t="str">
        <f>IF($F785="Food4Less",LOOKUP($C785,'AisleList-T'!$A:$A,'AisleList-T'!D:D),"")</f>
        <v>Pasta/Rice</v>
      </c>
    </row>
    <row r="786" spans="1:9" x14ac:dyDescent="0.35">
      <c r="A786" s="1">
        <v>43525</v>
      </c>
      <c r="B786" t="s">
        <v>308</v>
      </c>
      <c r="C786" t="s">
        <v>309</v>
      </c>
      <c r="D786">
        <v>1</v>
      </c>
      <c r="E786" s="12">
        <v>6.49</v>
      </c>
      <c r="F786" t="s">
        <v>11</v>
      </c>
      <c r="G786" t="str">
        <f>LOOKUP($C786,'AisleList-T'!$A:$A,'AisleList-T'!B:B)</f>
        <v>Dairy</v>
      </c>
      <c r="H786">
        <f>IF($F786="Food4Less",LOOKUP($C786,'AisleList-T'!$A:$A,'AisleList-T'!C:C),"")</f>
        <v>15</v>
      </c>
      <c r="I786" t="str">
        <f>IF($F786="Food4Less",LOOKUP($C786,'AisleList-T'!$A:$A,'AisleList-T'!D:D),"")</f>
        <v>Dairy Products</v>
      </c>
    </row>
    <row r="787" spans="1:9" x14ac:dyDescent="0.35">
      <c r="A787" s="1">
        <v>43525</v>
      </c>
      <c r="B787" t="s">
        <v>14</v>
      </c>
      <c r="C787" t="s">
        <v>26</v>
      </c>
      <c r="D787">
        <v>12</v>
      </c>
      <c r="E787" s="12">
        <v>1.49</v>
      </c>
      <c r="F787" t="s">
        <v>11</v>
      </c>
      <c r="G787" t="str">
        <f>LOOKUP($C787,'AisleList-T'!$A:$A,'AisleList-T'!B:B)</f>
        <v>Meats/Proteins</v>
      </c>
      <c r="H787" t="str">
        <f>IF($F787="Food4Less",LOOKUP($C787,'AisleList-T'!$A:$A,'AisleList-T'!C:C),"")</f>
        <v>BW</v>
      </c>
      <c r="I787" t="str">
        <f>IF($F787="Food4Less",LOOKUP($C787,'AisleList-T'!$A:$A,'AisleList-T'!D:D),"")</f>
        <v>Deli/Dairy</v>
      </c>
    </row>
    <row r="788" spans="1:9" x14ac:dyDescent="0.35">
      <c r="A788" s="1">
        <v>43525</v>
      </c>
      <c r="B788" t="s">
        <v>14</v>
      </c>
      <c r="C788" t="s">
        <v>26</v>
      </c>
      <c r="D788">
        <v>12</v>
      </c>
      <c r="E788" s="12">
        <v>1.49</v>
      </c>
      <c r="F788" t="s">
        <v>11</v>
      </c>
      <c r="G788" t="str">
        <f>LOOKUP($C788,'AisleList-T'!$A:$A,'AisleList-T'!B:B)</f>
        <v>Meats/Proteins</v>
      </c>
      <c r="H788" t="str">
        <f>IF($F788="Food4Less",LOOKUP($C788,'AisleList-T'!$A:$A,'AisleList-T'!C:C),"")</f>
        <v>BW</v>
      </c>
      <c r="I788" t="str">
        <f>IF($F788="Food4Less",LOOKUP($C788,'AisleList-T'!$A:$A,'AisleList-T'!D:D),"")</f>
        <v>Deli/Dairy</v>
      </c>
    </row>
    <row r="789" spans="1:9" x14ac:dyDescent="0.35">
      <c r="A789" s="1">
        <v>43525</v>
      </c>
      <c r="B789" t="s">
        <v>14</v>
      </c>
      <c r="C789" t="s">
        <v>335</v>
      </c>
      <c r="D789">
        <v>1</v>
      </c>
      <c r="E789" s="12">
        <v>1.59</v>
      </c>
      <c r="F789" t="s">
        <v>11</v>
      </c>
      <c r="G789" t="str">
        <f>LOOKUP($C789,'AisleList-T'!$A:$A,'AisleList-T'!B:B)</f>
        <v>Baking</v>
      </c>
      <c r="H789">
        <f>IF($F789="Food4Less",LOOKUP($C789,'AisleList-T'!$A:$A,'AisleList-T'!C:C),"")</f>
        <v>6</v>
      </c>
      <c r="I789" t="str">
        <f>IF($F789="Food4Less",LOOKUP($C789,'AisleList-T'!$A:$A,'AisleList-T'!D:D),"")</f>
        <v>Baking/Breakfast</v>
      </c>
    </row>
    <row r="790" spans="1:9" x14ac:dyDescent="0.35">
      <c r="A790" s="1">
        <v>43525</v>
      </c>
      <c r="B790" t="s">
        <v>14</v>
      </c>
      <c r="C790" t="s">
        <v>30</v>
      </c>
      <c r="D790">
        <v>1</v>
      </c>
      <c r="E790" s="12">
        <v>6.99</v>
      </c>
      <c r="F790" t="s">
        <v>11</v>
      </c>
      <c r="G790" t="str">
        <f>LOOKUP($C790,'AisleList-T'!$A:$A,'AisleList-T'!B:B)</f>
        <v>Dairy</v>
      </c>
      <c r="H790">
        <f>IF($F790="Food4Less",LOOKUP($C790,'AisleList-T'!$A:$A,'AisleList-T'!C:C),"")</f>
        <v>1</v>
      </c>
      <c r="I790" t="str">
        <f>IF($F790="Food4Less",LOOKUP($C790,'AisleList-T'!$A:$A,'AisleList-T'!D:D),"")</f>
        <v>Meats/Cheese</v>
      </c>
    </row>
    <row r="791" spans="1:9" x14ac:dyDescent="0.35">
      <c r="A791" s="1">
        <v>43525</v>
      </c>
      <c r="B791" t="s">
        <v>14</v>
      </c>
      <c r="C791" t="s">
        <v>336</v>
      </c>
      <c r="D791">
        <v>1</v>
      </c>
      <c r="E791" s="12">
        <v>1.99</v>
      </c>
      <c r="F791" t="s">
        <v>11</v>
      </c>
      <c r="G791" t="str">
        <f>LOOKUP($C791,'AisleList-T'!$A:$A,'AisleList-T'!B:B)</f>
        <v>Dairy</v>
      </c>
      <c r="H791">
        <f>IF($F791="Food4Less",LOOKUP($C791,'AisleList-T'!$A:$A,'AisleList-T'!C:C),"")</f>
        <v>1</v>
      </c>
      <c r="I791" t="str">
        <f>IF($F791="Food4Less",LOOKUP($C791,'AisleList-T'!$A:$A,'AisleList-T'!D:D),"")</f>
        <v>Meats/Cheese</v>
      </c>
    </row>
    <row r="792" spans="1:9" x14ac:dyDescent="0.35">
      <c r="A792" s="1">
        <v>43525</v>
      </c>
      <c r="B792" t="s">
        <v>23</v>
      </c>
      <c r="C792" t="s">
        <v>337</v>
      </c>
      <c r="D792">
        <v>1</v>
      </c>
      <c r="E792" s="12">
        <v>3</v>
      </c>
      <c r="F792" t="s">
        <v>11</v>
      </c>
      <c r="G792" t="str">
        <f>LOOKUP($C792,'AisleList-T'!$A:$A,'AisleList-T'!B:B)</f>
        <v>Snacks</v>
      </c>
      <c r="H792">
        <f>IF($F792="Food4Less",LOOKUP($C792,'AisleList-T'!$A:$A,'AisleList-T'!C:C),"")</f>
        <v>10</v>
      </c>
      <c r="I792" t="str">
        <f>IF($F792="Food4Less",LOOKUP($C792,'AisleList-T'!$A:$A,'AisleList-T'!D:D),"")</f>
        <v>Candy/Picnic</v>
      </c>
    </row>
    <row r="793" spans="1:9" x14ac:dyDescent="0.35">
      <c r="A793" s="1">
        <v>43525</v>
      </c>
      <c r="B793" t="s">
        <v>23</v>
      </c>
      <c r="C793" t="s">
        <v>24</v>
      </c>
      <c r="D793">
        <v>1</v>
      </c>
      <c r="E793" s="12">
        <v>3</v>
      </c>
      <c r="F793" t="s">
        <v>11</v>
      </c>
      <c r="G793" t="str">
        <f>LOOKUP($C793,'AisleList-T'!$A:$A,'AisleList-T'!B:B)</f>
        <v>Meats/Proteins</v>
      </c>
      <c r="H793">
        <f>IF($F793="Food4Less",LOOKUP($C793,'AisleList-T'!$A:$A,'AisleList-T'!C:C),"")</f>
        <v>1</v>
      </c>
      <c r="I793" t="str">
        <f>IF($F793="Food4Less",LOOKUP($C793,'AisleList-T'!$A:$A,'AisleList-T'!D:D),"")</f>
        <v>Meats/Cheese</v>
      </c>
    </row>
    <row r="794" spans="1:9" x14ac:dyDescent="0.35">
      <c r="A794" s="1">
        <v>43525</v>
      </c>
      <c r="B794" t="s">
        <v>61</v>
      </c>
      <c r="C794" t="s">
        <v>326</v>
      </c>
      <c r="D794">
        <v>2</v>
      </c>
      <c r="E794" s="12">
        <v>1.98</v>
      </c>
      <c r="F794" t="s">
        <v>11</v>
      </c>
      <c r="G794" t="str">
        <f>LOOKUP($C794,'AisleList-T'!$A:$A,'AisleList-T'!B:B)</f>
        <v>Snacks</v>
      </c>
      <c r="H794" t="str">
        <f>IF($F794="Food4Less",LOOKUP($C794,'AisleList-T'!$A:$A,'AisleList-T'!C:C),"")</f>
        <v>B</v>
      </c>
      <c r="I794" t="str">
        <f>IF($F794="Food4Less",LOOKUP($C794,'AisleList-T'!$A:$A,'AisleList-T'!D:D),"")</f>
        <v>Backery</v>
      </c>
    </row>
    <row r="795" spans="1:9" x14ac:dyDescent="0.35">
      <c r="A795" s="1">
        <v>43525</v>
      </c>
      <c r="B795" t="s">
        <v>61</v>
      </c>
      <c r="C795" t="s">
        <v>100</v>
      </c>
      <c r="D795">
        <v>4</v>
      </c>
      <c r="E795" s="12">
        <v>2</v>
      </c>
      <c r="F795" t="s">
        <v>11</v>
      </c>
      <c r="G795" t="str">
        <f>LOOKUP($C795,'AisleList-T'!$A:$A,'AisleList-T'!B:B)</f>
        <v>Snacks</v>
      </c>
      <c r="H795" t="str">
        <f>IF($F795="Food4Less",LOOKUP($C795,'AisleList-T'!$A:$A,'AisleList-T'!C:C),"")</f>
        <v>B</v>
      </c>
      <c r="I795" t="str">
        <f>IF($F795="Food4Less",LOOKUP($C795,'AisleList-T'!$A:$A,'AisleList-T'!D:D),"")</f>
        <v>Bakery</v>
      </c>
    </row>
    <row r="796" spans="1:9" x14ac:dyDescent="0.35">
      <c r="A796" s="1">
        <v>43525</v>
      </c>
      <c r="B796" t="s">
        <v>14</v>
      </c>
      <c r="C796" t="s">
        <v>20</v>
      </c>
      <c r="D796">
        <v>1</v>
      </c>
      <c r="E796" s="12">
        <v>3.49</v>
      </c>
      <c r="F796" t="s">
        <v>11</v>
      </c>
      <c r="G796" t="str">
        <f>LOOKUP($C796,'AisleList-T'!$A:$A,'AisleList-T'!B:B)</f>
        <v>Meats/Proteins</v>
      </c>
      <c r="H796" t="str">
        <f>IF($F796="Food4Less",LOOKUP($C796,'AisleList-T'!$A:$A,'AisleList-T'!C:C),"")</f>
        <v>BW</v>
      </c>
      <c r="I796" t="str">
        <f>IF($F796="Food4Less",LOOKUP($C796,'AisleList-T'!$A:$A,'AisleList-T'!D:D),"")</f>
        <v>Deli/Dairy</v>
      </c>
    </row>
    <row r="797" spans="1:9" x14ac:dyDescent="0.35">
      <c r="A797" s="1">
        <v>43525</v>
      </c>
      <c r="B797" t="s">
        <v>75</v>
      </c>
      <c r="C797" t="s">
        <v>76</v>
      </c>
      <c r="D797">
        <v>1</v>
      </c>
      <c r="E797" s="12">
        <v>5.49</v>
      </c>
      <c r="F797" t="s">
        <v>11</v>
      </c>
      <c r="G797" t="str">
        <f>LOOKUP($C797,'AisleList-T'!$A:$A,'AisleList-T'!B:B)</f>
        <v>Snacks</v>
      </c>
      <c r="H797">
        <f>IF($F797="Food4Less",LOOKUP($C797,'AisleList-T'!$A:$A,'AisleList-T'!C:C),"")</f>
        <v>10</v>
      </c>
      <c r="I797" t="str">
        <f>IF($F797="Food4Less",LOOKUP($C797,'AisleList-T'!$A:$A,'AisleList-T'!D:D),"")</f>
        <v>Candy/Picnic</v>
      </c>
    </row>
    <row r="798" spans="1:9" x14ac:dyDescent="0.35">
      <c r="A798" s="1">
        <v>43525</v>
      </c>
      <c r="B798" t="s">
        <v>28</v>
      </c>
      <c r="C798" t="s">
        <v>293</v>
      </c>
      <c r="D798">
        <v>1</v>
      </c>
      <c r="E798" s="12">
        <v>1.25</v>
      </c>
      <c r="F798" t="s">
        <v>11</v>
      </c>
      <c r="G798" t="str">
        <f>LOOKUP($C798,'AisleList-T'!$A:$A,'AisleList-T'!B:B)</f>
        <v>Meats/Proteins</v>
      </c>
      <c r="H798">
        <f>IF($F798="Food4Less",LOOKUP($C798,'AisleList-T'!$A:$A,'AisleList-T'!C:C),"")</f>
        <v>1</v>
      </c>
      <c r="I798" t="str">
        <f>IF($F798="Food4Less",LOOKUP($C798,'AisleList-T'!$A:$A,'AisleList-T'!D:D),"")</f>
        <v>Meats/Cheese</v>
      </c>
    </row>
    <row r="799" spans="1:9" x14ac:dyDescent="0.35">
      <c r="A799" s="1">
        <v>43525</v>
      </c>
      <c r="B799" t="s">
        <v>14</v>
      </c>
      <c r="C799" t="s">
        <v>158</v>
      </c>
      <c r="D799">
        <v>1</v>
      </c>
      <c r="E799" s="12">
        <v>1.99</v>
      </c>
      <c r="F799" t="s">
        <v>11</v>
      </c>
      <c r="G799" t="str">
        <f>LOOKUP($C799,'AisleList-T'!$A:$A,'AisleList-T'!B:B)</f>
        <v>Baking</v>
      </c>
      <c r="H799">
        <f>IF($F799="Food4Less",LOOKUP($C799,'AisleList-T'!$A:$A,'AisleList-T'!C:C),"")</f>
        <v>6</v>
      </c>
      <c r="I799" t="str">
        <f>IF($F799="Food4Less",LOOKUP($C799,'AisleList-T'!$A:$A,'AisleList-T'!D:D),"")</f>
        <v>Baking/Breakfast</v>
      </c>
    </row>
    <row r="800" spans="1:9" x14ac:dyDescent="0.35">
      <c r="A800" s="1">
        <v>43525</v>
      </c>
      <c r="B800" t="s">
        <v>14</v>
      </c>
      <c r="C800" t="s">
        <v>158</v>
      </c>
      <c r="D800">
        <v>1</v>
      </c>
      <c r="E800" s="12">
        <v>1.99</v>
      </c>
      <c r="F800" t="s">
        <v>11</v>
      </c>
      <c r="G800" t="str">
        <f>LOOKUP($C800,'AisleList-T'!$A:$A,'AisleList-T'!B:B)</f>
        <v>Baking</v>
      </c>
      <c r="H800">
        <f>IF($F800="Food4Less",LOOKUP($C800,'AisleList-T'!$A:$A,'AisleList-T'!C:C),"")</f>
        <v>6</v>
      </c>
      <c r="I800" t="str">
        <f>IF($F800="Food4Less",LOOKUP($C800,'AisleList-T'!$A:$A,'AisleList-T'!D:D),"")</f>
        <v>Baking/Breakfast</v>
      </c>
    </row>
    <row r="801" spans="1:9" x14ac:dyDescent="0.35">
      <c r="A801" s="1">
        <v>43525</v>
      </c>
      <c r="B801" t="s">
        <v>14</v>
      </c>
      <c r="C801" t="s">
        <v>17</v>
      </c>
      <c r="D801">
        <v>1</v>
      </c>
      <c r="E801" s="12">
        <v>2.5</v>
      </c>
      <c r="F801" t="s">
        <v>11</v>
      </c>
      <c r="G801" t="str">
        <f>LOOKUP($C801,'AisleList-T'!$A:$A,'AisleList-T'!B:B)</f>
        <v>Snacks</v>
      </c>
      <c r="H801">
        <f>IF($F801="Food4Less",LOOKUP($C801,'AisleList-T'!$A:$A,'AisleList-T'!C:C),"")</f>
        <v>7</v>
      </c>
      <c r="I801" t="str">
        <f>IF($F801="Food4Less",LOOKUP($C801,'AisleList-T'!$A:$A,'AisleList-T'!D:D),"")</f>
        <v>Snacks 1</v>
      </c>
    </row>
    <row r="802" spans="1:9" x14ac:dyDescent="0.35">
      <c r="A802" s="1">
        <v>43525</v>
      </c>
      <c r="B802" t="s">
        <v>268</v>
      </c>
      <c r="C802" t="s">
        <v>102</v>
      </c>
      <c r="D802">
        <v>1</v>
      </c>
      <c r="E802" s="12">
        <v>9.99</v>
      </c>
      <c r="F802" t="s">
        <v>11</v>
      </c>
      <c r="G802" t="str">
        <f>LOOKUP($C802,'AisleList-T'!$A:$A,'AisleList-T'!B:B)</f>
        <v>Meats/Proteins</v>
      </c>
      <c r="H802" t="str">
        <f>IF($F802="Food4Less",LOOKUP($C802,'AisleList-T'!$A:$A,'AisleList-T'!C:C),"")</f>
        <v>BW</v>
      </c>
      <c r="I802" t="str">
        <f>IF($F802="Food4Less",LOOKUP($C802,'AisleList-T'!$A:$A,'AisleList-T'!D:D),"")</f>
        <v>Deli/Dairy</v>
      </c>
    </row>
    <row r="803" spans="1:9" x14ac:dyDescent="0.35">
      <c r="A803" s="1">
        <v>43532</v>
      </c>
      <c r="B803" t="s">
        <v>61</v>
      </c>
      <c r="C803" t="s">
        <v>304</v>
      </c>
      <c r="D803">
        <v>1</v>
      </c>
      <c r="E803" s="12">
        <v>5.18</v>
      </c>
      <c r="F803" t="s">
        <v>11</v>
      </c>
      <c r="G803" t="str">
        <f>LOOKUP($C803,'AisleList-T'!$A:$A,'AisleList-T'!B:B)</f>
        <v>Fruits</v>
      </c>
      <c r="H803">
        <f>IF($F803="Food4Less",LOOKUP($C803,'AisleList-T'!$A:$A,'AisleList-T'!C:C),"")</f>
        <v>0</v>
      </c>
      <c r="I803" t="str">
        <f>IF($F803="Food4Less",LOOKUP($C803,'AisleList-T'!$A:$A,'AisleList-T'!D:D),"")</f>
        <v>Vegetables/Fruit</v>
      </c>
    </row>
    <row r="804" spans="1:9" x14ac:dyDescent="0.35">
      <c r="A804" s="1">
        <v>43532</v>
      </c>
      <c r="B804" t="s">
        <v>61</v>
      </c>
      <c r="C804" t="s">
        <v>229</v>
      </c>
      <c r="D804">
        <v>10</v>
      </c>
      <c r="E804" s="12">
        <v>10</v>
      </c>
      <c r="F804" t="s">
        <v>11</v>
      </c>
      <c r="G804" t="str">
        <f>LOOKUP($C804,'AisleList-T'!$A:$A,'AisleList-T'!B:B)</f>
        <v>Meats/Proteins</v>
      </c>
      <c r="H804" t="str">
        <f>IF($F804="Food4Less",LOOKUP($C804,'AisleList-T'!$A:$A,'AisleList-T'!C:C),"")</f>
        <v>BW</v>
      </c>
      <c r="I804" t="str">
        <f>IF($F804="Food4Less",LOOKUP($C804,'AisleList-T'!$A:$A,'AisleList-T'!D:D),"")</f>
        <v>Deli/Dairy</v>
      </c>
    </row>
    <row r="805" spans="1:9" x14ac:dyDescent="0.35">
      <c r="A805" s="1">
        <v>43532</v>
      </c>
      <c r="B805" t="s">
        <v>14</v>
      </c>
      <c r="C805" t="s">
        <v>57</v>
      </c>
      <c r="D805">
        <v>1</v>
      </c>
      <c r="E805" s="12">
        <v>0.99</v>
      </c>
      <c r="F805" t="s">
        <v>11</v>
      </c>
      <c r="G805" t="str">
        <f>LOOKUP($C805,'AisleList-T'!$A:$A,'AisleList-T'!B:B)</f>
        <v>Breads</v>
      </c>
      <c r="H805">
        <f>IF($F805="Food4Less",LOOKUP($C805,'AisleList-T'!$A:$A,'AisleList-T'!C:C),"")</f>
        <v>2</v>
      </c>
      <c r="I805" t="str">
        <f>IF($F805="Food4Less",LOOKUP($C805,'AisleList-T'!$A:$A,'AisleList-T'!D:D),"")</f>
        <v>Bread/Cereal</v>
      </c>
    </row>
    <row r="806" spans="1:9" x14ac:dyDescent="0.35">
      <c r="A806" s="1">
        <v>43532</v>
      </c>
      <c r="B806" t="s">
        <v>14</v>
      </c>
      <c r="C806" t="s">
        <v>57</v>
      </c>
      <c r="D806">
        <v>1</v>
      </c>
      <c r="E806" s="12">
        <v>0.99</v>
      </c>
      <c r="F806" t="s">
        <v>11</v>
      </c>
      <c r="G806" t="str">
        <f>LOOKUP($C806,'AisleList-T'!$A:$A,'AisleList-T'!B:B)</f>
        <v>Breads</v>
      </c>
      <c r="H806">
        <f>IF($F806="Food4Less",LOOKUP($C806,'AisleList-T'!$A:$A,'AisleList-T'!C:C),"")</f>
        <v>2</v>
      </c>
      <c r="I806" t="str">
        <f>IF($F806="Food4Less",LOOKUP($C806,'AisleList-T'!$A:$A,'AisleList-T'!D:D),"")</f>
        <v>Bread/Cereal</v>
      </c>
    </row>
    <row r="807" spans="1:9" x14ac:dyDescent="0.35">
      <c r="A807" s="1">
        <v>43532</v>
      </c>
      <c r="B807" t="s">
        <v>268</v>
      </c>
      <c r="C807" t="s">
        <v>102</v>
      </c>
      <c r="D807">
        <v>1</v>
      </c>
      <c r="E807" s="12">
        <v>9.99</v>
      </c>
      <c r="F807" t="s">
        <v>11</v>
      </c>
      <c r="G807" t="str">
        <f>LOOKUP($C807,'AisleList-T'!$A:$A,'AisleList-T'!B:B)</f>
        <v>Meats/Proteins</v>
      </c>
      <c r="H807" t="str">
        <f>IF($F807="Food4Less",LOOKUP($C807,'AisleList-T'!$A:$A,'AisleList-T'!C:C),"")</f>
        <v>BW</v>
      </c>
      <c r="I807" t="str">
        <f>IF($F807="Food4Less",LOOKUP($C807,'AisleList-T'!$A:$A,'AisleList-T'!D:D),"")</f>
        <v>Deli/Dairy</v>
      </c>
    </row>
    <row r="808" spans="1:9" x14ac:dyDescent="0.35">
      <c r="A808" s="1">
        <v>43532</v>
      </c>
      <c r="B808" t="s">
        <v>51</v>
      </c>
      <c r="C808" t="s">
        <v>162</v>
      </c>
      <c r="D808">
        <v>1</v>
      </c>
      <c r="E808" s="12">
        <v>3.29</v>
      </c>
      <c r="F808" t="s">
        <v>11</v>
      </c>
      <c r="G808" t="str">
        <f>LOOKUP($C808,'AisleList-T'!$A:$A,'AisleList-T'!B:B)</f>
        <v>Condiments</v>
      </c>
      <c r="H808">
        <f>IF($F808="Food4Less",LOOKUP($C808,'AisleList-T'!$A:$A,'AisleList-T'!C:C),"")</f>
        <v>4</v>
      </c>
      <c r="I808" t="str">
        <f>IF($F808="Food4Less",LOOKUP($C808,'AisleList-T'!$A:$A,'AisleList-T'!D:D),"")</f>
        <v>Condiments/Canned Foods</v>
      </c>
    </row>
    <row r="809" spans="1:9" x14ac:dyDescent="0.35">
      <c r="A809" s="1">
        <v>43532</v>
      </c>
      <c r="B809" t="s">
        <v>247</v>
      </c>
      <c r="C809" t="s">
        <v>248</v>
      </c>
      <c r="D809">
        <v>1</v>
      </c>
      <c r="E809" s="12">
        <v>2.19</v>
      </c>
      <c r="F809" t="s">
        <v>11</v>
      </c>
      <c r="G809" t="str">
        <f>LOOKUP($C809,'AisleList-T'!$A:$A,'AisleList-T'!B:B)</f>
        <v>Meals</v>
      </c>
      <c r="H809">
        <f>IF($F809="Food4Less",LOOKUP($C809,'AisleList-T'!$A:$A,'AisleList-T'!C:C),"")</f>
        <v>3</v>
      </c>
      <c r="I809" t="str">
        <f>IF($F809="Food4Less",LOOKUP($C809,'AisleList-T'!$A:$A,'AisleList-T'!D:D),"")</f>
        <v>Soups/Juice</v>
      </c>
    </row>
    <row r="810" spans="1:9" x14ac:dyDescent="0.35">
      <c r="A810" s="1">
        <v>43532</v>
      </c>
      <c r="B810" t="s">
        <v>338</v>
      </c>
      <c r="C810" t="s">
        <v>96</v>
      </c>
      <c r="D810">
        <v>1</v>
      </c>
      <c r="E810" s="12">
        <v>1.69</v>
      </c>
      <c r="F810" t="s">
        <v>11</v>
      </c>
      <c r="G810" t="str">
        <f>LOOKUP($C810,'AisleList-T'!$A:$A,'AisleList-T'!B:B)</f>
        <v>Condiments</v>
      </c>
      <c r="H810">
        <f>IF($F810="Food4Less",LOOKUP($C810,'AisleList-T'!$A:$A,'AisleList-T'!C:C),"")</f>
        <v>4</v>
      </c>
      <c r="I810" t="str">
        <f>IF($F810="Food4Less",LOOKUP($C810,'AisleList-T'!$A:$A,'AisleList-T'!D:D),"")</f>
        <v>Condiments/Canned Foods</v>
      </c>
    </row>
    <row r="811" spans="1:9" x14ac:dyDescent="0.35">
      <c r="A811" s="1">
        <v>43532</v>
      </c>
      <c r="B811" t="s">
        <v>231</v>
      </c>
      <c r="C811" t="s">
        <v>104</v>
      </c>
      <c r="D811">
        <v>1</v>
      </c>
      <c r="E811" s="12">
        <v>2.65</v>
      </c>
      <c r="F811" t="s">
        <v>11</v>
      </c>
      <c r="G811" t="str">
        <f>LOOKUP($C811,'AisleList-T'!$A:$A,'AisleList-T'!B:B)</f>
        <v>Breads</v>
      </c>
      <c r="H811">
        <f>IF($F811="Food4Less",LOOKUP($C811,'AisleList-T'!$A:$A,'AisleList-T'!C:C),"")</f>
        <v>2</v>
      </c>
      <c r="I811" t="str">
        <f>IF($F811="Food4Less",LOOKUP($C811,'AisleList-T'!$A:$A,'AisleList-T'!D:D),"")</f>
        <v>Bread/Cereal</v>
      </c>
    </row>
    <row r="812" spans="1:9" x14ac:dyDescent="0.35">
      <c r="A812" s="1">
        <v>43532</v>
      </c>
      <c r="B812" t="s">
        <v>153</v>
      </c>
      <c r="C812" t="s">
        <v>40</v>
      </c>
      <c r="D812">
        <v>30</v>
      </c>
      <c r="E812" s="12">
        <v>2.4900000000000002</v>
      </c>
      <c r="F812" t="s">
        <v>11</v>
      </c>
      <c r="G812" t="str">
        <f>LOOKUP($C812,'AisleList-T'!$A:$A,'AisleList-T'!B:B)</f>
        <v>Breads</v>
      </c>
      <c r="H812">
        <f>IF($F812="Food4Less",LOOKUP($C812,'AisleList-T'!$A:$A,'AisleList-T'!C:C),"")</f>
        <v>6</v>
      </c>
      <c r="I812" t="str">
        <f>IF($F812="Food4Less",LOOKUP($C812,'AisleList-T'!$A:$A,'AisleList-T'!D:D),"")</f>
        <v>Baking/Breakfast</v>
      </c>
    </row>
    <row r="813" spans="1:9" x14ac:dyDescent="0.35">
      <c r="A813" s="1">
        <v>43532</v>
      </c>
      <c r="B813" t="s">
        <v>14</v>
      </c>
      <c r="C813" t="s">
        <v>189</v>
      </c>
      <c r="D813">
        <v>1</v>
      </c>
      <c r="E813" s="12">
        <v>2.4900000000000002</v>
      </c>
      <c r="F813" t="s">
        <v>11</v>
      </c>
      <c r="G813" t="str">
        <f>LOOKUP($C813,'AisleList-T'!$A:$A,'AisleList-T'!B:B)</f>
        <v>Vegetables</v>
      </c>
      <c r="H813">
        <f>IF($F813="Food4Less",LOOKUP($C813,'AisleList-T'!$A:$A,'AisleList-T'!C:C),"")</f>
        <v>0</v>
      </c>
      <c r="I813" t="str">
        <f>IF($F813="Food4Less",LOOKUP($C813,'AisleList-T'!$A:$A,'AisleList-T'!D:D),"")</f>
        <v>Vegetables/Fruit</v>
      </c>
    </row>
    <row r="814" spans="1:9" x14ac:dyDescent="0.35">
      <c r="A814" s="1">
        <v>43532</v>
      </c>
      <c r="B814" t="s">
        <v>14</v>
      </c>
      <c r="C814" t="s">
        <v>22</v>
      </c>
      <c r="D814">
        <v>1</v>
      </c>
      <c r="E814" s="12">
        <v>6.99</v>
      </c>
      <c r="F814" t="s">
        <v>11</v>
      </c>
      <c r="G814" t="str">
        <f>LOOKUP($C814,'AisleList-T'!$A:$A,'AisleList-T'!B:B)</f>
        <v>Dairy</v>
      </c>
      <c r="H814">
        <f>IF($F814="Food4Less",LOOKUP($C814,'AisleList-T'!$A:$A,'AisleList-T'!C:C),"")</f>
        <v>1</v>
      </c>
      <c r="I814" t="str">
        <f>IF($F814="Food4Less",LOOKUP($C814,'AisleList-T'!$A:$A,'AisleList-T'!D:D),"")</f>
        <v>Meats/Cheese</v>
      </c>
    </row>
    <row r="815" spans="1:9" x14ac:dyDescent="0.35">
      <c r="A815" s="1">
        <v>43532</v>
      </c>
      <c r="B815" t="s">
        <v>275</v>
      </c>
      <c r="C815" t="s">
        <v>276</v>
      </c>
      <c r="D815">
        <v>1</v>
      </c>
      <c r="E815" s="12">
        <v>0.89</v>
      </c>
      <c r="F815" t="s">
        <v>11</v>
      </c>
      <c r="G815" t="str">
        <f>LOOKUP($C815,'AisleList-T'!$A:$A,'AisleList-T'!B:B)</f>
        <v>Dairy</v>
      </c>
      <c r="H815">
        <f>IF($F815="Food4Less",LOOKUP($C815,'AisleList-T'!$A:$A,'AisleList-T'!C:C),"")</f>
        <v>15</v>
      </c>
      <c r="I815" t="str">
        <f>IF($F815="Food4Less",LOOKUP($C815,'AisleList-T'!$A:$A,'AisleList-T'!D:D),"")</f>
        <v>Dairy Products</v>
      </c>
    </row>
    <row r="816" spans="1:9" x14ac:dyDescent="0.35">
      <c r="A816" s="1">
        <v>43532</v>
      </c>
      <c r="B816" t="s">
        <v>243</v>
      </c>
      <c r="C816" t="s">
        <v>339</v>
      </c>
      <c r="D816">
        <v>1</v>
      </c>
      <c r="E816" s="12">
        <v>0.99</v>
      </c>
      <c r="F816" t="s">
        <v>11</v>
      </c>
      <c r="G816" t="str">
        <f>LOOKUP($C816,'AisleList-T'!$A:$A,'AisleList-T'!B:B)</f>
        <v>Fruits</v>
      </c>
      <c r="H816">
        <f>IF($F816="Food4Less",LOOKUP($C816,'AisleList-T'!$A:$A,'AisleList-T'!C:C),"")</f>
        <v>0</v>
      </c>
      <c r="I816" t="str">
        <f>IF($F816="Food4Less",LOOKUP($C816,'AisleList-T'!$A:$A,'AisleList-T'!D:D),"")</f>
        <v>Vegetables/Fruit</v>
      </c>
    </row>
    <row r="817" spans="1:9" x14ac:dyDescent="0.35">
      <c r="A817" s="1">
        <v>43532</v>
      </c>
      <c r="B817" t="s">
        <v>61</v>
      </c>
      <c r="C817" t="s">
        <v>98</v>
      </c>
      <c r="D817">
        <v>5</v>
      </c>
      <c r="E817" s="12">
        <v>0.13</v>
      </c>
      <c r="F817" t="s">
        <v>11</v>
      </c>
      <c r="G817" t="str">
        <f>LOOKUP($C817,'AisleList-T'!$A:$A,'AisleList-T'!B:B)</f>
        <v>Fruits</v>
      </c>
      <c r="H817">
        <f>IF($F817="Food4Less",LOOKUP($C817,'AisleList-T'!$A:$A,'AisleList-T'!C:C),"")</f>
        <v>0</v>
      </c>
      <c r="I817" t="str">
        <f>IF($F817="Food4Less",LOOKUP($C817,'AisleList-T'!$A:$A,'AisleList-T'!D:D),"")</f>
        <v>Vegetables/Fruit</v>
      </c>
    </row>
    <row r="818" spans="1:9" x14ac:dyDescent="0.35">
      <c r="A818" s="1">
        <v>43532</v>
      </c>
      <c r="B818" t="s">
        <v>61</v>
      </c>
      <c r="C818" t="s">
        <v>132</v>
      </c>
      <c r="D818">
        <v>1</v>
      </c>
      <c r="E818" s="12">
        <v>1.1599999999999999</v>
      </c>
      <c r="F818" t="s">
        <v>11</v>
      </c>
      <c r="G818" t="str">
        <f>LOOKUP($C818,'AisleList-T'!$A:$A,'AisleList-T'!B:B)</f>
        <v>Vegetables</v>
      </c>
      <c r="H818">
        <f>IF($F818="Food4Less",LOOKUP($C818,'AisleList-T'!$A:$A,'AisleList-T'!C:C),"")</f>
        <v>0</v>
      </c>
      <c r="I818" t="str">
        <f>IF($F818="Food4Less",LOOKUP($C818,'AisleList-T'!$A:$A,'AisleList-T'!D:D),"")</f>
        <v>Vegetables/Fruit</v>
      </c>
    </row>
    <row r="819" spans="1:9" x14ac:dyDescent="0.35">
      <c r="A819" s="1">
        <v>43532</v>
      </c>
      <c r="B819" t="s">
        <v>61</v>
      </c>
      <c r="C819" t="s">
        <v>62</v>
      </c>
      <c r="D819">
        <v>7</v>
      </c>
      <c r="E819" s="12">
        <v>1.61</v>
      </c>
      <c r="F819" t="s">
        <v>11</v>
      </c>
      <c r="G819" t="str">
        <f>LOOKUP($C819,'AisleList-T'!$A:$A,'AisleList-T'!B:B)</f>
        <v>Fruits</v>
      </c>
      <c r="H819">
        <f>IF($F819="Food4Less",LOOKUP($C819,'AisleList-T'!$A:$A,'AisleList-T'!C:C),"")</f>
        <v>0</v>
      </c>
      <c r="I819" t="str">
        <f>IF($F819="Food4Less",LOOKUP($C819,'AisleList-T'!$A:$A,'AisleList-T'!D:D),"")</f>
        <v>Vegetables/Fruit</v>
      </c>
    </row>
    <row r="820" spans="1:9" x14ac:dyDescent="0.35">
      <c r="A820" s="1">
        <v>43532</v>
      </c>
      <c r="B820" t="s">
        <v>340</v>
      </c>
      <c r="C820" t="s">
        <v>119</v>
      </c>
      <c r="D820">
        <v>1</v>
      </c>
      <c r="E820" s="12">
        <v>1.19</v>
      </c>
      <c r="F820" t="s">
        <v>11</v>
      </c>
      <c r="G820" t="str">
        <f>LOOKUP($C820,'AisleList-T'!$A:$A,'AisleList-T'!B:B)</f>
        <v>Breakfast</v>
      </c>
      <c r="H820">
        <f>IF($F820="Food4Less",LOOKUP($C820,'AisleList-T'!$A:$A,'AisleList-T'!C:C),"")</f>
        <v>2</v>
      </c>
      <c r="I820" t="str">
        <f>IF($F820="Food4Less",LOOKUP($C820,'AisleList-T'!$A:$A,'AisleList-T'!D:D),"")</f>
        <v>Bread/Cereal</v>
      </c>
    </row>
    <row r="821" spans="1:9" x14ac:dyDescent="0.35">
      <c r="A821" s="1">
        <v>43532</v>
      </c>
      <c r="B821" t="s">
        <v>215</v>
      </c>
      <c r="C821" t="s">
        <v>341</v>
      </c>
      <c r="D821">
        <v>1</v>
      </c>
      <c r="E821" s="12">
        <v>3.99</v>
      </c>
      <c r="F821" t="s">
        <v>11</v>
      </c>
      <c r="G821" t="str">
        <f>LOOKUP($C821,'AisleList-T'!$A:$A,'AisleList-T'!B:B)</f>
        <v>Vegetables</v>
      </c>
      <c r="H821">
        <f>IF($F821="Food4Less",LOOKUP($C821,'AisleList-T'!$A:$A,'AisleList-T'!C:C),"")</f>
        <v>0</v>
      </c>
      <c r="I821" t="str">
        <f>IF($F821="Food4Less",LOOKUP($C821,'AisleList-T'!$A:$A,'AisleList-T'!D:D),"")</f>
        <v>Vegetables/Fruit</v>
      </c>
    </row>
    <row r="822" spans="1:9" x14ac:dyDescent="0.35">
      <c r="A822" s="1">
        <v>43532</v>
      </c>
      <c r="B822" t="s">
        <v>215</v>
      </c>
      <c r="C822" t="s">
        <v>341</v>
      </c>
      <c r="D822">
        <v>1</v>
      </c>
      <c r="E822" s="12">
        <v>1.49</v>
      </c>
      <c r="F822" t="s">
        <v>11</v>
      </c>
      <c r="G822" t="str">
        <f>LOOKUP($C822,'AisleList-T'!$A:$A,'AisleList-T'!B:B)</f>
        <v>Vegetables</v>
      </c>
      <c r="H822">
        <f>IF($F822="Food4Less",LOOKUP($C822,'AisleList-T'!$A:$A,'AisleList-T'!C:C),"")</f>
        <v>0</v>
      </c>
      <c r="I822" t="str">
        <f>IF($F822="Food4Less",LOOKUP($C822,'AisleList-T'!$A:$A,'AisleList-T'!D:D),"")</f>
        <v>Vegetables/Fruit</v>
      </c>
    </row>
    <row r="823" spans="1:9" x14ac:dyDescent="0.35">
      <c r="A823" s="1">
        <v>43532</v>
      </c>
      <c r="B823" t="s">
        <v>14</v>
      </c>
      <c r="C823" t="s">
        <v>22</v>
      </c>
      <c r="D823">
        <v>1</v>
      </c>
      <c r="E823" s="12">
        <v>6.99</v>
      </c>
      <c r="F823" t="s">
        <v>11</v>
      </c>
      <c r="G823" t="str">
        <f>LOOKUP($C823,'AisleList-T'!$A:$A,'AisleList-T'!B:B)</f>
        <v>Dairy</v>
      </c>
      <c r="H823">
        <f>IF($F823="Food4Less",LOOKUP($C823,'AisleList-T'!$A:$A,'AisleList-T'!C:C),"")</f>
        <v>1</v>
      </c>
      <c r="I823" t="str">
        <f>IF($F823="Food4Less",LOOKUP($C823,'AisleList-T'!$A:$A,'AisleList-T'!D:D),"")</f>
        <v>Meats/Cheese</v>
      </c>
    </row>
    <row r="824" spans="1:9" x14ac:dyDescent="0.35">
      <c r="A824" s="1">
        <v>36964</v>
      </c>
      <c r="B824" t="s">
        <v>269</v>
      </c>
      <c r="C824" t="s">
        <v>270</v>
      </c>
      <c r="D824">
        <v>1</v>
      </c>
      <c r="E824" s="12">
        <v>3.19</v>
      </c>
      <c r="F824" t="s">
        <v>11</v>
      </c>
      <c r="G824" t="str">
        <f>LOOKUP($C824,'AisleList-T'!$A:$A,'AisleList-T'!B:B)</f>
        <v>Baking</v>
      </c>
      <c r="H824">
        <f>IF($F824="Food4Less",LOOKUP($C824,'AisleList-T'!$A:$A,'AisleList-T'!C:C),"")</f>
        <v>6</v>
      </c>
      <c r="I824" t="str">
        <f>IF($F824="Food4Less",LOOKUP($C824,'AisleList-T'!$A:$A,'AisleList-T'!D:D),"")</f>
        <v>Baking/Breakfast</v>
      </c>
    </row>
    <row r="825" spans="1:9" x14ac:dyDescent="0.35">
      <c r="A825" s="1">
        <v>36964</v>
      </c>
      <c r="B825" t="s">
        <v>14</v>
      </c>
      <c r="C825" t="s">
        <v>288</v>
      </c>
      <c r="D825">
        <v>1</v>
      </c>
      <c r="E825" s="12">
        <v>1.99</v>
      </c>
      <c r="F825" t="s">
        <v>11</v>
      </c>
      <c r="G825" t="str">
        <f>LOOKUP($C825,'AisleList-T'!$A:$A,'AisleList-T'!B:B)</f>
        <v>Baking</v>
      </c>
      <c r="H825">
        <f>IF($F825="Food4Less",LOOKUP($C825,'AisleList-T'!$A:$A,'AisleList-T'!C:C),"")</f>
        <v>6</v>
      </c>
      <c r="I825" t="str">
        <f>IF($F825="Food4Less",LOOKUP($C825,'AisleList-T'!$A:$A,'AisleList-T'!D:D),"")</f>
        <v>Baking/Breakfast</v>
      </c>
    </row>
    <row r="826" spans="1:9" x14ac:dyDescent="0.35">
      <c r="A826" s="1">
        <v>36964</v>
      </c>
      <c r="B826" t="s">
        <v>14</v>
      </c>
      <c r="C826" t="s">
        <v>94</v>
      </c>
      <c r="D826">
        <v>1</v>
      </c>
      <c r="E826" s="12">
        <v>1.69</v>
      </c>
      <c r="F826" t="s">
        <v>11</v>
      </c>
      <c r="G826" t="str">
        <f>LOOKUP($C826,'AisleList-T'!$A:$A,'AisleList-T'!B:B)</f>
        <v>Snacks</v>
      </c>
      <c r="H826">
        <f>IF($F826="Food4Less",LOOKUP($C826,'AisleList-T'!$A:$A,'AisleList-T'!C:C),"")</f>
        <v>11</v>
      </c>
      <c r="I826" t="str">
        <f>IF($F826="Food4Less",LOOKUP($C826,'AisleList-T'!$A:$A,'AisleList-T'!D:D),"")</f>
        <v>Snacks 2</v>
      </c>
    </row>
    <row r="827" spans="1:9" x14ac:dyDescent="0.35">
      <c r="A827" s="1">
        <v>36964</v>
      </c>
      <c r="B827" t="s">
        <v>278</v>
      </c>
      <c r="C827" t="s">
        <v>10</v>
      </c>
      <c r="D827">
        <v>1</v>
      </c>
      <c r="E827" s="12">
        <v>2.69</v>
      </c>
      <c r="F827" t="s">
        <v>11</v>
      </c>
      <c r="G827" t="str">
        <f>LOOKUP($C827,'AisleList-T'!$A:$A,'AisleList-T'!B:B)</f>
        <v>Dairy</v>
      </c>
      <c r="H827">
        <f>IF($F827="Food4Less",LOOKUP($C827,'AisleList-T'!$A:$A,'AisleList-T'!C:C),"")</f>
        <v>15</v>
      </c>
      <c r="I827" t="str">
        <f>IF($F827="Food4Less",LOOKUP($C827,'AisleList-T'!$A:$A,'AisleList-T'!D:D),"")</f>
        <v>Dairy Products</v>
      </c>
    </row>
    <row r="828" spans="1:9" x14ac:dyDescent="0.35">
      <c r="A828" s="1">
        <v>36964</v>
      </c>
      <c r="B828" t="s">
        <v>61</v>
      </c>
      <c r="C828" t="s">
        <v>98</v>
      </c>
      <c r="D828">
        <v>5</v>
      </c>
      <c r="E828" s="12">
        <v>0.17</v>
      </c>
      <c r="F828" t="s">
        <v>11</v>
      </c>
      <c r="G828" t="str">
        <f>LOOKUP($C828,'AisleList-T'!$A:$A,'AisleList-T'!B:B)</f>
        <v>Fruits</v>
      </c>
      <c r="H828">
        <f>IF($F828="Food4Less",LOOKUP($C828,'AisleList-T'!$A:$A,'AisleList-T'!C:C),"")</f>
        <v>0</v>
      </c>
      <c r="I828" t="str">
        <f>IF($F828="Food4Less",LOOKUP($C828,'AisleList-T'!$A:$A,'AisleList-T'!D:D),"")</f>
        <v>Vegetables/Fruit</v>
      </c>
    </row>
    <row r="829" spans="1:9" x14ac:dyDescent="0.35">
      <c r="A829" s="1">
        <v>36964</v>
      </c>
      <c r="B829" t="s">
        <v>14</v>
      </c>
      <c r="C829" t="s">
        <v>254</v>
      </c>
      <c r="D829">
        <v>1</v>
      </c>
      <c r="E829" s="12">
        <v>2.99</v>
      </c>
      <c r="F829" t="s">
        <v>11</v>
      </c>
      <c r="G829" t="str">
        <f>LOOKUP($C829,'AisleList-T'!$A:$A,'AisleList-T'!B:B)</f>
        <v>Snacks</v>
      </c>
      <c r="H829">
        <f>IF($F829="Food4Less",LOOKUP($C829,'AisleList-T'!$A:$A,'AisleList-T'!C:C),"")</f>
        <v>10</v>
      </c>
      <c r="I829" t="str">
        <f>IF($F829="Food4Less",LOOKUP($C829,'AisleList-T'!$A:$A,'AisleList-T'!D:D),"")</f>
        <v>Candy/Picnic</v>
      </c>
    </row>
    <row r="830" spans="1:9" x14ac:dyDescent="0.35">
      <c r="A830" s="1">
        <v>36964</v>
      </c>
      <c r="B830" t="s">
        <v>14</v>
      </c>
      <c r="C830" t="s">
        <v>342</v>
      </c>
      <c r="D830">
        <v>1</v>
      </c>
      <c r="E830" s="12">
        <v>1.39</v>
      </c>
      <c r="F830" t="s">
        <v>11</v>
      </c>
      <c r="G830" t="str">
        <f>LOOKUP($C830,'AisleList-T'!$A:$A,'AisleList-T'!B:B)</f>
        <v>Condiments</v>
      </c>
      <c r="H830">
        <f>IF($F830="Food4Less",LOOKUP($C830,'AisleList-T'!$A:$A,'AisleList-T'!C:C),"")</f>
        <v>4</v>
      </c>
      <c r="I830" t="str">
        <f>IF($F830="Food4Less",LOOKUP($C830,'AisleList-T'!$A:$A,'AisleList-T'!D:D),"")</f>
        <v>Condiments/Canned Foods</v>
      </c>
    </row>
    <row r="831" spans="1:9" x14ac:dyDescent="0.35">
      <c r="A831" s="1">
        <v>36964</v>
      </c>
      <c r="B831" t="s">
        <v>343</v>
      </c>
      <c r="C831" t="s">
        <v>343</v>
      </c>
      <c r="D831">
        <v>1</v>
      </c>
      <c r="E831" s="12">
        <v>9.99</v>
      </c>
      <c r="F831" t="s">
        <v>11</v>
      </c>
      <c r="G831" t="str">
        <f>LOOKUP($C831,'AisleList-T'!$A:$A,'AisleList-T'!B:B)</f>
        <v>Meats/Proteins</v>
      </c>
      <c r="H831" t="str">
        <f>IF($F831="Food4Less",LOOKUP($C831,'AisleList-T'!$A:$A,'AisleList-T'!C:C),"")</f>
        <v>BW</v>
      </c>
      <c r="I831" t="str">
        <f>IF($F831="Food4Less",LOOKUP($C831,'AisleList-T'!$A:$A,'AisleList-T'!D:D),"")</f>
        <v>Deli/Dairy</v>
      </c>
    </row>
    <row r="832" spans="1:9" x14ac:dyDescent="0.35">
      <c r="A832" s="1">
        <v>36964</v>
      </c>
      <c r="B832" t="s">
        <v>37</v>
      </c>
      <c r="C832" t="s">
        <v>38</v>
      </c>
      <c r="D832">
        <v>1</v>
      </c>
      <c r="E832" s="12">
        <v>2.99</v>
      </c>
      <c r="F832" t="s">
        <v>11</v>
      </c>
      <c r="G832" t="str">
        <f>LOOKUP($C832,'AisleList-T'!$A:$A,'AisleList-T'!B:B)</f>
        <v>Sides</v>
      </c>
      <c r="H832">
        <f>IF($F832="Food4Less",LOOKUP($C832,'AisleList-T'!$A:$A,'AisleList-T'!C:C),"")</f>
        <v>5</v>
      </c>
      <c r="I832" t="str">
        <f>IF($F832="Food4Less",LOOKUP($C832,'AisleList-T'!$A:$A,'AisleList-T'!D:D),"")</f>
        <v>Pasta/Rice</v>
      </c>
    </row>
    <row r="833" spans="1:9" x14ac:dyDescent="0.35">
      <c r="A833" s="1">
        <v>36964</v>
      </c>
      <c r="B833" t="s">
        <v>14</v>
      </c>
      <c r="C833" t="s">
        <v>344</v>
      </c>
      <c r="D833">
        <v>1</v>
      </c>
      <c r="E833" s="12">
        <v>4.99</v>
      </c>
      <c r="F833" t="s">
        <v>11</v>
      </c>
      <c r="G833" t="str">
        <f>LOOKUP($C833,'AisleList-T'!$A:$A,'AisleList-T'!B:B)</f>
        <v>Kitchen</v>
      </c>
      <c r="H833">
        <f>IF($F833="Food4Less",LOOKUP($C833,'AisleList-T'!$A:$A,'AisleList-T'!C:C),"")</f>
        <v>3</v>
      </c>
      <c r="I833" t="str">
        <f>IF($F833="Food4Less",LOOKUP($C833,'AisleList-T'!$A:$A,'AisleList-T'!D:D),"")</f>
        <v>Soups/Juice</v>
      </c>
    </row>
    <row r="834" spans="1:9" x14ac:dyDescent="0.35">
      <c r="A834" s="1">
        <v>36964</v>
      </c>
      <c r="B834" t="s">
        <v>14</v>
      </c>
      <c r="C834" t="s">
        <v>291</v>
      </c>
      <c r="D834">
        <v>30</v>
      </c>
      <c r="E834" s="12">
        <v>9.99</v>
      </c>
      <c r="F834" t="s">
        <v>11</v>
      </c>
      <c r="G834" t="str">
        <f>LOOKUP($C834,'AisleList-T'!$A:$A,'AisleList-T'!B:B)</f>
        <v>Bathroom/Cleaning</v>
      </c>
      <c r="H834">
        <f>IF($F834="Food4Less",LOOKUP($C834,'AisleList-T'!$A:$A,'AisleList-T'!C:C),"")</f>
        <v>14</v>
      </c>
      <c r="I834" t="str">
        <f>IF($F834="Food4Less",LOOKUP($C834,'AisleList-T'!$A:$A,'AisleList-T'!D:D),"")</f>
        <v>Towels/Toilet Paper</v>
      </c>
    </row>
    <row r="835" spans="1:9" x14ac:dyDescent="0.35">
      <c r="A835" s="1">
        <v>36964</v>
      </c>
      <c r="B835" t="s">
        <v>61</v>
      </c>
      <c r="C835" t="s">
        <v>210</v>
      </c>
      <c r="D835">
        <v>1</v>
      </c>
      <c r="E835" s="12">
        <v>2.99</v>
      </c>
      <c r="F835" t="s">
        <v>11</v>
      </c>
      <c r="G835" t="str">
        <f>LOOKUP($C835,'AisleList-T'!$A:$A,'AisleList-T'!B:B)</f>
        <v>Fruits</v>
      </c>
      <c r="H835">
        <f>IF($F835="Food4Less",LOOKUP($C835,'AisleList-T'!$A:$A,'AisleList-T'!C:C),"")</f>
        <v>0</v>
      </c>
      <c r="I835" t="str">
        <f>IF($F835="Food4Less",LOOKUP($C835,'AisleList-T'!$A:$A,'AisleList-T'!D:D),"")</f>
        <v>Vegetables/Fruit</v>
      </c>
    </row>
    <row r="836" spans="1:9" x14ac:dyDescent="0.35">
      <c r="A836" s="1">
        <v>36964</v>
      </c>
      <c r="B836" t="s">
        <v>61</v>
      </c>
      <c r="C836" t="s">
        <v>62</v>
      </c>
      <c r="D836">
        <v>6</v>
      </c>
      <c r="E836" s="12">
        <v>2</v>
      </c>
      <c r="F836" t="s">
        <v>11</v>
      </c>
      <c r="G836" t="str">
        <f>LOOKUP($C836,'AisleList-T'!$A:$A,'AisleList-T'!B:B)</f>
        <v>Fruits</v>
      </c>
      <c r="H836">
        <f>IF($F836="Food4Less",LOOKUP($C836,'AisleList-T'!$A:$A,'AisleList-T'!C:C),"")</f>
        <v>0</v>
      </c>
      <c r="I836" t="str">
        <f>IF($F836="Food4Less",LOOKUP($C836,'AisleList-T'!$A:$A,'AisleList-T'!D:D),"")</f>
        <v>Vegetables/Fruit</v>
      </c>
    </row>
    <row r="837" spans="1:9" x14ac:dyDescent="0.35">
      <c r="A837" s="1">
        <v>36964</v>
      </c>
      <c r="B837" t="s">
        <v>61</v>
      </c>
      <c r="C837" t="s">
        <v>99</v>
      </c>
      <c r="D837">
        <v>3</v>
      </c>
      <c r="E837" s="12">
        <v>2.97</v>
      </c>
      <c r="F837" t="s">
        <v>11</v>
      </c>
      <c r="G837" t="str">
        <f>LOOKUP($C837,'AisleList-T'!$A:$A,'AisleList-T'!B:B)</f>
        <v>Fruits</v>
      </c>
      <c r="H837">
        <f>IF($F837="Food4Less",LOOKUP($C837,'AisleList-T'!$A:$A,'AisleList-T'!C:C),"")</f>
        <v>0</v>
      </c>
      <c r="I837" t="str">
        <f>IF($F837="Food4Less",LOOKUP($C837,'AisleList-T'!$A:$A,'AisleList-T'!D:D),"")</f>
        <v>Vegetables/Fruit</v>
      </c>
    </row>
    <row r="838" spans="1:9" x14ac:dyDescent="0.35">
      <c r="A838" s="1">
        <v>36964</v>
      </c>
      <c r="B838" t="s">
        <v>14</v>
      </c>
      <c r="C838" t="s">
        <v>46</v>
      </c>
      <c r="D838">
        <v>1</v>
      </c>
      <c r="E838" s="12">
        <v>0.79</v>
      </c>
      <c r="F838" t="s">
        <v>11</v>
      </c>
      <c r="G838" t="str">
        <f>LOOKUP($C838,'AisleList-T'!$A:$A,'AisleList-T'!B:B)</f>
        <v>Meats/Proteins</v>
      </c>
      <c r="H838">
        <f>IF($F838="Food4Less",LOOKUP($C838,'AisleList-T'!$A:$A,'AisleList-T'!C:C),"")</f>
        <v>3</v>
      </c>
      <c r="I838" t="str">
        <f>IF($F838="Food4Less",LOOKUP($C838,'AisleList-T'!$A:$A,'AisleList-T'!D:D),"")</f>
        <v>Soups/Juice</v>
      </c>
    </row>
    <row r="839" spans="1:9" x14ac:dyDescent="0.35">
      <c r="A839" s="1">
        <v>36964</v>
      </c>
      <c r="B839" t="s">
        <v>14</v>
      </c>
      <c r="C839" t="s">
        <v>46</v>
      </c>
      <c r="D839">
        <v>1</v>
      </c>
      <c r="E839" s="12">
        <v>0.79</v>
      </c>
      <c r="F839" t="s">
        <v>11</v>
      </c>
      <c r="G839" t="str">
        <f>LOOKUP($C839,'AisleList-T'!$A:$A,'AisleList-T'!B:B)</f>
        <v>Meats/Proteins</v>
      </c>
      <c r="H839">
        <f>IF($F839="Food4Less",LOOKUP($C839,'AisleList-T'!$A:$A,'AisleList-T'!C:C),"")</f>
        <v>3</v>
      </c>
      <c r="I839" t="str">
        <f>IF($F839="Food4Less",LOOKUP($C839,'AisleList-T'!$A:$A,'AisleList-T'!D:D),"")</f>
        <v>Soups/Juice</v>
      </c>
    </row>
    <row r="840" spans="1:9" x14ac:dyDescent="0.35">
      <c r="A840" s="1">
        <v>36964</v>
      </c>
      <c r="B840" t="s">
        <v>61</v>
      </c>
      <c r="C840" t="s">
        <v>345</v>
      </c>
      <c r="D840">
        <v>4</v>
      </c>
      <c r="E840" s="12">
        <v>2</v>
      </c>
      <c r="F840" t="s">
        <v>11</v>
      </c>
      <c r="G840" t="str">
        <f>LOOKUP($C840,'AisleList-T'!$A:$A,'AisleList-T'!B:B)</f>
        <v>Breakfast</v>
      </c>
      <c r="H840">
        <f>IF($F840="Food4Less",LOOKUP($C840,'AisleList-T'!$A:$A,'AisleList-T'!C:C),"")</f>
        <v>6</v>
      </c>
      <c r="I840" t="str">
        <f>IF($F840="Food4Less",LOOKUP($C840,'AisleList-T'!$A:$A,'AisleList-T'!D:D),"")</f>
        <v>Baking/Breakfast</v>
      </c>
    </row>
    <row r="841" spans="1:9" x14ac:dyDescent="0.35">
      <c r="A841" s="1">
        <v>36964</v>
      </c>
      <c r="B841" t="s">
        <v>14</v>
      </c>
      <c r="C841" t="s">
        <v>26</v>
      </c>
      <c r="D841">
        <v>1</v>
      </c>
      <c r="E841" s="12">
        <v>1.49</v>
      </c>
      <c r="F841" t="s">
        <v>11</v>
      </c>
      <c r="G841" t="str">
        <f>LOOKUP($C841,'AisleList-T'!$A:$A,'AisleList-T'!B:B)</f>
        <v>Meats/Proteins</v>
      </c>
      <c r="H841" t="str">
        <f>IF($F841="Food4Less",LOOKUP($C841,'AisleList-T'!$A:$A,'AisleList-T'!C:C),"")</f>
        <v>BW</v>
      </c>
      <c r="I841" t="str">
        <f>IF($F841="Food4Less",LOOKUP($C841,'AisleList-T'!$A:$A,'AisleList-T'!D:D),"")</f>
        <v>Deli/Dairy</v>
      </c>
    </row>
    <row r="842" spans="1:9" x14ac:dyDescent="0.35">
      <c r="A842" s="1">
        <v>36964</v>
      </c>
      <c r="B842" t="s">
        <v>14</v>
      </c>
      <c r="C842" t="s">
        <v>26</v>
      </c>
      <c r="D842">
        <v>1</v>
      </c>
      <c r="E842" s="12">
        <v>1.49</v>
      </c>
      <c r="F842" t="s">
        <v>11</v>
      </c>
      <c r="G842" t="str">
        <f>LOOKUP($C842,'AisleList-T'!$A:$A,'AisleList-T'!B:B)</f>
        <v>Meats/Proteins</v>
      </c>
      <c r="H842" t="str">
        <f>IF($F842="Food4Less",LOOKUP($C842,'AisleList-T'!$A:$A,'AisleList-T'!C:C),"")</f>
        <v>BW</v>
      </c>
      <c r="I842" t="str">
        <f>IF($F842="Food4Less",LOOKUP($C842,'AisleList-T'!$A:$A,'AisleList-T'!D:D),"")</f>
        <v>Deli/Dairy</v>
      </c>
    </row>
    <row r="843" spans="1:9" x14ac:dyDescent="0.35">
      <c r="A843" s="1">
        <v>43546</v>
      </c>
      <c r="B843" t="s">
        <v>278</v>
      </c>
      <c r="C843" t="s">
        <v>10</v>
      </c>
      <c r="D843">
        <v>1</v>
      </c>
      <c r="E843" s="12">
        <v>2.5</v>
      </c>
      <c r="F843" t="s">
        <v>11</v>
      </c>
      <c r="G843" t="str">
        <f>LOOKUP($C843,'AisleList-T'!$A:$A,'AisleList-T'!B:B)</f>
        <v>Dairy</v>
      </c>
      <c r="H843">
        <f>IF($F843="Food4Less",LOOKUP($C843,'AisleList-T'!$A:$A,'AisleList-T'!C:C),"")</f>
        <v>15</v>
      </c>
      <c r="I843" t="str">
        <f>IF($F843="Food4Less",LOOKUP($C843,'AisleList-T'!$A:$A,'AisleList-T'!D:D),"")</f>
        <v>Dairy Products</v>
      </c>
    </row>
    <row r="844" spans="1:9" x14ac:dyDescent="0.35">
      <c r="A844" s="1">
        <v>43546</v>
      </c>
      <c r="B844" t="s">
        <v>278</v>
      </c>
      <c r="C844" t="s">
        <v>10</v>
      </c>
      <c r="D844">
        <v>1</v>
      </c>
      <c r="E844" s="12">
        <v>2.5</v>
      </c>
      <c r="F844" t="s">
        <v>11</v>
      </c>
      <c r="G844" t="str">
        <f>LOOKUP($C844,'AisleList-T'!$A:$A,'AisleList-T'!B:B)</f>
        <v>Dairy</v>
      </c>
      <c r="H844">
        <f>IF($F844="Food4Less",LOOKUP($C844,'AisleList-T'!$A:$A,'AisleList-T'!C:C),"")</f>
        <v>15</v>
      </c>
      <c r="I844" t="str">
        <f>IF($F844="Food4Less",LOOKUP($C844,'AisleList-T'!$A:$A,'AisleList-T'!D:D),"")</f>
        <v>Dairy Products</v>
      </c>
    </row>
    <row r="845" spans="1:9" x14ac:dyDescent="0.35">
      <c r="A845" s="1">
        <v>43546</v>
      </c>
      <c r="B845" t="s">
        <v>14</v>
      </c>
      <c r="C845" t="s">
        <v>346</v>
      </c>
      <c r="D845">
        <v>10</v>
      </c>
      <c r="E845" s="12">
        <v>1.25</v>
      </c>
      <c r="F845" t="s">
        <v>11</v>
      </c>
      <c r="G845" t="str">
        <f>LOOKUP($C845,'AisleList-T'!$A:$A,'AisleList-T'!B:B)</f>
        <v>Snacks</v>
      </c>
      <c r="H845">
        <f>IF($F845="Food4Less",LOOKUP($C845,'AisleList-T'!$A:$A,'AisleList-T'!C:C),"")</f>
        <v>11</v>
      </c>
      <c r="I845" t="str">
        <f>IF($F845="Food4Less",LOOKUP($C845,'AisleList-T'!$A:$A,'AisleList-T'!D:D),"")</f>
        <v>Snacks 2</v>
      </c>
    </row>
    <row r="846" spans="1:9" x14ac:dyDescent="0.35">
      <c r="A846" s="1">
        <v>43546</v>
      </c>
      <c r="B846" t="s">
        <v>14</v>
      </c>
      <c r="C846" t="s">
        <v>346</v>
      </c>
      <c r="D846">
        <v>10</v>
      </c>
      <c r="E846" s="12">
        <v>1.25</v>
      </c>
      <c r="F846" t="s">
        <v>11</v>
      </c>
      <c r="G846" t="str">
        <f>LOOKUP($C846,'AisleList-T'!$A:$A,'AisleList-T'!B:B)</f>
        <v>Snacks</v>
      </c>
      <c r="H846">
        <f>IF($F846="Food4Less",LOOKUP($C846,'AisleList-T'!$A:$A,'AisleList-T'!C:C),"")</f>
        <v>11</v>
      </c>
      <c r="I846" t="str">
        <f>IF($F846="Food4Less",LOOKUP($C846,'AisleList-T'!$A:$A,'AisleList-T'!D:D),"")</f>
        <v>Snacks 2</v>
      </c>
    </row>
    <row r="847" spans="1:9" x14ac:dyDescent="0.35">
      <c r="A847" s="1">
        <v>43546</v>
      </c>
      <c r="B847" t="s">
        <v>340</v>
      </c>
      <c r="C847" t="s">
        <v>119</v>
      </c>
      <c r="D847">
        <v>6</v>
      </c>
      <c r="E847" s="12">
        <v>2</v>
      </c>
      <c r="F847" t="s">
        <v>11</v>
      </c>
      <c r="G847" t="str">
        <f>LOOKUP($C847,'AisleList-T'!$A:$A,'AisleList-T'!B:B)</f>
        <v>Breakfast</v>
      </c>
      <c r="H847">
        <f>IF($F847="Food4Less",LOOKUP($C847,'AisleList-T'!$A:$A,'AisleList-T'!C:C),"")</f>
        <v>2</v>
      </c>
      <c r="I847" t="str">
        <f>IF($F847="Food4Less",LOOKUP($C847,'AisleList-T'!$A:$A,'AisleList-T'!D:D),"")</f>
        <v>Bread/Cereal</v>
      </c>
    </row>
    <row r="848" spans="1:9" x14ac:dyDescent="0.35">
      <c r="A848" s="1">
        <v>43546</v>
      </c>
      <c r="B848" t="s">
        <v>340</v>
      </c>
      <c r="C848" t="s">
        <v>119</v>
      </c>
      <c r="D848">
        <v>6</v>
      </c>
      <c r="E848" s="12">
        <v>2</v>
      </c>
      <c r="F848" t="s">
        <v>11</v>
      </c>
      <c r="G848" t="str">
        <f>LOOKUP($C848,'AisleList-T'!$A:$A,'AisleList-T'!B:B)</f>
        <v>Breakfast</v>
      </c>
      <c r="H848">
        <f>IF($F848="Food4Less",LOOKUP($C848,'AisleList-T'!$A:$A,'AisleList-T'!C:C),"")</f>
        <v>2</v>
      </c>
      <c r="I848" t="str">
        <f>IF($F848="Food4Less",LOOKUP($C848,'AisleList-T'!$A:$A,'AisleList-T'!D:D),"")</f>
        <v>Bread/Cereal</v>
      </c>
    </row>
    <row r="849" spans="1:9" x14ac:dyDescent="0.35">
      <c r="A849" s="1">
        <v>43546</v>
      </c>
      <c r="B849" t="s">
        <v>347</v>
      </c>
      <c r="C849" t="s">
        <v>252</v>
      </c>
      <c r="D849">
        <v>3</v>
      </c>
      <c r="E849" s="12">
        <v>1.69</v>
      </c>
      <c r="F849" t="s">
        <v>11</v>
      </c>
      <c r="G849" t="str">
        <f>LOOKUP($C849,'AisleList-T'!$A:$A,'AisleList-T'!B:B)</f>
        <v>Dairy</v>
      </c>
      <c r="H849">
        <f>IF($F849="Food4Less",LOOKUP($C849,'AisleList-T'!$A:$A,'AisleList-T'!C:C),"")</f>
        <v>15</v>
      </c>
      <c r="I849" t="str">
        <f>IF($F849="Food4Less",LOOKUP($C849,'AisleList-T'!$A:$A,'AisleList-T'!D:D),"")</f>
        <v>Dairy Products</v>
      </c>
    </row>
    <row r="850" spans="1:9" x14ac:dyDescent="0.35">
      <c r="A850" s="1">
        <v>43546</v>
      </c>
      <c r="B850" t="s">
        <v>14</v>
      </c>
      <c r="C850" t="s">
        <v>248</v>
      </c>
      <c r="D850">
        <v>1</v>
      </c>
      <c r="E850" s="12">
        <v>0.79</v>
      </c>
      <c r="F850" t="s">
        <v>11</v>
      </c>
      <c r="G850" t="str">
        <f>LOOKUP($C850,'AisleList-T'!$A:$A,'AisleList-T'!B:B)</f>
        <v>Meals</v>
      </c>
      <c r="H850">
        <f>IF($F850="Food4Less",LOOKUP($C850,'AisleList-T'!$A:$A,'AisleList-T'!C:C),"")</f>
        <v>3</v>
      </c>
      <c r="I850" t="str">
        <f>IF($F850="Food4Less",LOOKUP($C850,'AisleList-T'!$A:$A,'AisleList-T'!D:D),"")</f>
        <v>Soups/Juice</v>
      </c>
    </row>
    <row r="851" spans="1:9" x14ac:dyDescent="0.35">
      <c r="A851" s="1">
        <v>43546</v>
      </c>
      <c r="B851" t="s">
        <v>14</v>
      </c>
      <c r="C851" t="s">
        <v>27</v>
      </c>
      <c r="D851">
        <v>1</v>
      </c>
      <c r="E851" s="12">
        <v>6.99</v>
      </c>
      <c r="F851" t="s">
        <v>11</v>
      </c>
      <c r="G851" t="str">
        <f>LOOKUP($C851,'AisleList-T'!$A:$A,'AisleList-T'!B:B)</f>
        <v>Meats/Proteins</v>
      </c>
      <c r="H851" t="str">
        <f>IF($F851="Food4Less",LOOKUP($C851,'AisleList-T'!$A:$A,'AisleList-T'!C:C),"")</f>
        <v>BW</v>
      </c>
      <c r="I851" t="str">
        <f>IF($F851="Food4Less",LOOKUP($C851,'AisleList-T'!$A:$A,'AisleList-T'!D:D),"")</f>
        <v>Deli/Dairy</v>
      </c>
    </row>
    <row r="852" spans="1:9" x14ac:dyDescent="0.35">
      <c r="A852" s="1">
        <v>43546</v>
      </c>
      <c r="B852" t="s">
        <v>14</v>
      </c>
      <c r="C852" t="s">
        <v>348</v>
      </c>
      <c r="D852">
        <v>1</v>
      </c>
      <c r="E852" s="12">
        <v>4.49</v>
      </c>
      <c r="F852" t="s">
        <v>11</v>
      </c>
      <c r="G852" t="str">
        <f>LOOKUP($C852,'AisleList-T'!$A:$A,'AisleList-T'!B:B)</f>
        <v>Breakfast</v>
      </c>
      <c r="H852">
        <f>IF($F852="Food4Less",LOOKUP($C852,'AisleList-T'!$A:$A,'AisleList-T'!C:C),"")</f>
        <v>11</v>
      </c>
      <c r="I852" t="str">
        <f>IF($F852="Food4Less",LOOKUP($C852,'AisleList-T'!$A:$A,'AisleList-T'!D:D),"")</f>
        <v>Snacks 2</v>
      </c>
    </row>
    <row r="853" spans="1:9" x14ac:dyDescent="0.35">
      <c r="A853" s="1">
        <v>43546</v>
      </c>
      <c r="B853" t="s">
        <v>347</v>
      </c>
      <c r="C853" t="s">
        <v>252</v>
      </c>
      <c r="D853">
        <v>3</v>
      </c>
      <c r="E853" s="12">
        <v>1.69</v>
      </c>
      <c r="F853" t="s">
        <v>11</v>
      </c>
      <c r="G853" t="str">
        <f>LOOKUP($C853,'AisleList-T'!$A:$A,'AisleList-T'!B:B)</f>
        <v>Dairy</v>
      </c>
      <c r="H853">
        <f>IF($F853="Food4Less",LOOKUP($C853,'AisleList-T'!$A:$A,'AisleList-T'!C:C),"")</f>
        <v>15</v>
      </c>
      <c r="I853" t="str">
        <f>IF($F853="Food4Less",LOOKUP($C853,'AisleList-T'!$A:$A,'AisleList-T'!D:D),"")</f>
        <v>Dairy Products</v>
      </c>
    </row>
    <row r="854" spans="1:9" x14ac:dyDescent="0.35">
      <c r="A854" s="1">
        <v>43546</v>
      </c>
      <c r="B854" t="s">
        <v>308</v>
      </c>
      <c r="C854" t="s">
        <v>309</v>
      </c>
      <c r="D854">
        <v>1</v>
      </c>
      <c r="E854" s="12">
        <v>6.69</v>
      </c>
      <c r="F854" t="s">
        <v>11</v>
      </c>
      <c r="G854" t="str">
        <f>LOOKUP($C854,'AisleList-T'!$A:$A,'AisleList-T'!B:B)</f>
        <v>Dairy</v>
      </c>
      <c r="H854">
        <f>IF($F854="Food4Less",LOOKUP($C854,'AisleList-T'!$A:$A,'AisleList-T'!C:C),"")</f>
        <v>15</v>
      </c>
      <c r="I854" t="str">
        <f>IF($F854="Food4Less",LOOKUP($C854,'AisleList-T'!$A:$A,'AisleList-T'!D:D),"")</f>
        <v>Dairy Products</v>
      </c>
    </row>
    <row r="855" spans="1:9" x14ac:dyDescent="0.35">
      <c r="A855" s="1">
        <v>43546</v>
      </c>
      <c r="B855" t="s">
        <v>14</v>
      </c>
      <c r="C855" t="s">
        <v>26</v>
      </c>
      <c r="D855">
        <v>18</v>
      </c>
      <c r="E855" s="12">
        <v>3.69</v>
      </c>
      <c r="F855" t="s">
        <v>11</v>
      </c>
      <c r="G855" t="str">
        <f>LOOKUP($C855,'AisleList-T'!$A:$A,'AisleList-T'!B:B)</f>
        <v>Meats/Proteins</v>
      </c>
      <c r="H855" t="str">
        <f>IF($F855="Food4Less",LOOKUP($C855,'AisleList-T'!$A:$A,'AisleList-T'!C:C),"")</f>
        <v>BW</v>
      </c>
      <c r="I855" t="str">
        <f>IF($F855="Food4Less",LOOKUP($C855,'AisleList-T'!$A:$A,'AisleList-T'!D:D),"")</f>
        <v>Deli/Dairy</v>
      </c>
    </row>
    <row r="856" spans="1:9" x14ac:dyDescent="0.35">
      <c r="A856" s="1">
        <v>43546</v>
      </c>
      <c r="B856" t="s">
        <v>14</v>
      </c>
      <c r="C856" t="s">
        <v>47</v>
      </c>
      <c r="D856">
        <v>1</v>
      </c>
      <c r="E856" s="12">
        <v>1.29</v>
      </c>
      <c r="F856" t="s">
        <v>11</v>
      </c>
      <c r="G856" t="str">
        <f>LOOKUP($C856,'AisleList-T'!$A:$A,'AisleList-T'!B:B)</f>
        <v>Spices/Sauces</v>
      </c>
      <c r="H856">
        <f>IF($F856="Food4Less",LOOKUP($C856,'AisleList-T'!$A:$A,'AisleList-T'!C:C),"")</f>
        <v>5</v>
      </c>
      <c r="I856" t="str">
        <f>IF($F856="Food4Less",LOOKUP($C856,'AisleList-T'!$A:$A,'AisleList-T'!D:D),"")</f>
        <v>Pasta/Rice</v>
      </c>
    </row>
    <row r="857" spans="1:9" x14ac:dyDescent="0.35">
      <c r="A857" s="1">
        <v>43546</v>
      </c>
      <c r="B857" t="s">
        <v>12</v>
      </c>
      <c r="C857" t="s">
        <v>245</v>
      </c>
      <c r="D857">
        <v>1</v>
      </c>
      <c r="E857" s="12">
        <v>3.69</v>
      </c>
      <c r="F857" t="s">
        <v>11</v>
      </c>
      <c r="G857" t="str">
        <f>LOOKUP($C857,'AisleList-T'!$A:$A,'AisleList-T'!B:B)</f>
        <v>Snacks</v>
      </c>
      <c r="H857">
        <f>IF($F857="Food4Less",LOOKUP($C857,'AisleList-T'!$A:$A,'AisleList-T'!C:C),"")</f>
        <v>7</v>
      </c>
      <c r="I857" t="str">
        <f>IF($F857="Food4Less",LOOKUP($C857,'AisleList-T'!$A:$A,'AisleList-T'!D:D),"")</f>
        <v>Snacks 1</v>
      </c>
    </row>
    <row r="858" spans="1:9" x14ac:dyDescent="0.35">
      <c r="A858" s="1">
        <v>43546</v>
      </c>
      <c r="B858" t="s">
        <v>247</v>
      </c>
      <c r="C858" t="s">
        <v>248</v>
      </c>
      <c r="D858">
        <v>1</v>
      </c>
      <c r="E858" s="12">
        <v>2.19</v>
      </c>
      <c r="F858" t="s">
        <v>11</v>
      </c>
      <c r="G858" t="str">
        <f>LOOKUP($C858,'AisleList-T'!$A:$A,'AisleList-T'!B:B)</f>
        <v>Meals</v>
      </c>
      <c r="H858">
        <f>IF($F858="Food4Less",LOOKUP($C858,'AisleList-T'!$A:$A,'AisleList-T'!C:C),"")</f>
        <v>3</v>
      </c>
      <c r="I858" t="str">
        <f>IF($F858="Food4Less",LOOKUP($C858,'AisleList-T'!$A:$A,'AisleList-T'!D:D),"")</f>
        <v>Soups/Juice</v>
      </c>
    </row>
    <row r="859" spans="1:9" x14ac:dyDescent="0.35">
      <c r="A859" s="1">
        <v>43546</v>
      </c>
      <c r="B859" t="s">
        <v>14</v>
      </c>
      <c r="C859" t="s">
        <v>248</v>
      </c>
      <c r="D859">
        <v>1</v>
      </c>
      <c r="E859" s="12">
        <v>0.79</v>
      </c>
      <c r="F859" t="s">
        <v>11</v>
      </c>
      <c r="G859" t="str">
        <f>LOOKUP($C859,'AisleList-T'!$A:$A,'AisleList-T'!B:B)</f>
        <v>Meals</v>
      </c>
      <c r="H859">
        <f>IF($F859="Food4Less",LOOKUP($C859,'AisleList-T'!$A:$A,'AisleList-T'!C:C),"")</f>
        <v>3</v>
      </c>
      <c r="I859" t="str">
        <f>IF($F859="Food4Less",LOOKUP($C859,'AisleList-T'!$A:$A,'AisleList-T'!D:D),"")</f>
        <v>Soups/Juice</v>
      </c>
    </row>
    <row r="860" spans="1:9" x14ac:dyDescent="0.35">
      <c r="A860" s="1">
        <v>43546</v>
      </c>
      <c r="B860" t="s">
        <v>14</v>
      </c>
      <c r="C860" t="s">
        <v>116</v>
      </c>
      <c r="D860">
        <v>3</v>
      </c>
      <c r="E860" s="12">
        <v>1.25</v>
      </c>
      <c r="F860" t="s">
        <v>11</v>
      </c>
      <c r="G860" t="str">
        <f>LOOKUP($C860,'AisleList-T'!$A:$A,'AisleList-T'!B:B)</f>
        <v>Snacks</v>
      </c>
      <c r="H860">
        <f>IF($F860="Food4Less",LOOKUP($C860,'AisleList-T'!$A:$A,'AisleList-T'!C:C),"")</f>
        <v>7</v>
      </c>
      <c r="I860" t="str">
        <f>IF($F860="Food4Less",LOOKUP($C860,'AisleList-T'!$A:$A,'AisleList-T'!D:D),"")</f>
        <v>Snacks 1</v>
      </c>
    </row>
    <row r="861" spans="1:9" x14ac:dyDescent="0.35">
      <c r="A861" s="1">
        <v>43546</v>
      </c>
      <c r="B861" t="s">
        <v>14</v>
      </c>
      <c r="C861" t="s">
        <v>116</v>
      </c>
      <c r="D861">
        <v>3</v>
      </c>
      <c r="E861" s="12">
        <v>1.25</v>
      </c>
      <c r="F861" t="s">
        <v>11</v>
      </c>
      <c r="G861" t="str">
        <f>LOOKUP($C861,'AisleList-T'!$A:$A,'AisleList-T'!B:B)</f>
        <v>Snacks</v>
      </c>
      <c r="H861">
        <f>IF($F861="Food4Less",LOOKUP($C861,'AisleList-T'!$A:$A,'AisleList-T'!C:C),"")</f>
        <v>7</v>
      </c>
      <c r="I861" t="str">
        <f>IF($F861="Food4Less",LOOKUP($C861,'AisleList-T'!$A:$A,'AisleList-T'!D:D),"")</f>
        <v>Snacks 1</v>
      </c>
    </row>
    <row r="862" spans="1:9" x14ac:dyDescent="0.35">
      <c r="A862" s="1">
        <v>43546</v>
      </c>
      <c r="B862" t="s">
        <v>14</v>
      </c>
      <c r="C862" t="s">
        <v>116</v>
      </c>
      <c r="D862">
        <v>6</v>
      </c>
      <c r="E862" s="12">
        <v>1.99</v>
      </c>
      <c r="F862" t="s">
        <v>11</v>
      </c>
      <c r="G862" t="str">
        <f>LOOKUP($C862,'AisleList-T'!$A:$A,'AisleList-T'!B:B)</f>
        <v>Snacks</v>
      </c>
      <c r="H862">
        <f>IF($F862="Food4Less",LOOKUP($C862,'AisleList-T'!$A:$A,'AisleList-T'!C:C),"")</f>
        <v>7</v>
      </c>
      <c r="I862" t="str">
        <f>IF($F862="Food4Less",LOOKUP($C862,'AisleList-T'!$A:$A,'AisleList-T'!D:D),"")</f>
        <v>Snacks 1</v>
      </c>
    </row>
    <row r="863" spans="1:9" x14ac:dyDescent="0.35">
      <c r="A863" s="1">
        <v>43546</v>
      </c>
      <c r="B863" t="s">
        <v>268</v>
      </c>
      <c r="C863" t="s">
        <v>102</v>
      </c>
      <c r="D863">
        <v>1</v>
      </c>
      <c r="E863" s="12">
        <v>9.99</v>
      </c>
      <c r="F863" t="s">
        <v>11</v>
      </c>
      <c r="G863" t="str">
        <f>LOOKUP($C863,'AisleList-T'!$A:$A,'AisleList-T'!B:B)</f>
        <v>Meats/Proteins</v>
      </c>
      <c r="H863" t="str">
        <f>IF($F863="Food4Less",LOOKUP($C863,'AisleList-T'!$A:$A,'AisleList-T'!C:C),"")</f>
        <v>BW</v>
      </c>
      <c r="I863" t="str">
        <f>IF($F863="Food4Less",LOOKUP($C863,'AisleList-T'!$A:$A,'AisleList-T'!D:D),"")</f>
        <v>Deli/Dairy</v>
      </c>
    </row>
    <row r="864" spans="1:9" x14ac:dyDescent="0.35">
      <c r="A864" s="1">
        <v>43546</v>
      </c>
      <c r="B864" t="s">
        <v>211</v>
      </c>
      <c r="C864" t="s">
        <v>212</v>
      </c>
      <c r="D864">
        <v>1</v>
      </c>
      <c r="E864" s="12">
        <v>1.49</v>
      </c>
      <c r="F864" t="s">
        <v>11</v>
      </c>
      <c r="G864" t="str">
        <f>LOOKUP($C864,'AisleList-T'!$A:$A,'AisleList-T'!B:B)</f>
        <v>Spices/Sauces</v>
      </c>
      <c r="H864">
        <f>IF($F864="Food4Less",LOOKUP($C864,'AisleList-T'!$A:$A,'AisleList-T'!C:C),"")</f>
        <v>5</v>
      </c>
      <c r="I864" t="str">
        <f>IF($F864="Food4Less",LOOKUP($C864,'AisleList-T'!$A:$A,'AisleList-T'!D:D),"")</f>
        <v>Pasta/Rice</v>
      </c>
    </row>
    <row r="865" spans="1:9" x14ac:dyDescent="0.35">
      <c r="A865" s="1">
        <v>43546</v>
      </c>
      <c r="B865" t="s">
        <v>14</v>
      </c>
      <c r="C865" t="s">
        <v>57</v>
      </c>
      <c r="D865">
        <v>1</v>
      </c>
      <c r="E865" s="12">
        <v>0.99</v>
      </c>
      <c r="F865" t="s">
        <v>11</v>
      </c>
      <c r="G865" t="str">
        <f>LOOKUP($C865,'AisleList-T'!$A:$A,'AisleList-T'!B:B)</f>
        <v>Breads</v>
      </c>
      <c r="H865">
        <f>IF($F865="Food4Less",LOOKUP($C865,'AisleList-T'!$A:$A,'AisleList-T'!C:C),"")</f>
        <v>2</v>
      </c>
      <c r="I865" t="str">
        <f>IF($F865="Food4Less",LOOKUP($C865,'AisleList-T'!$A:$A,'AisleList-T'!D:D),"")</f>
        <v>Bread/Cereal</v>
      </c>
    </row>
    <row r="866" spans="1:9" x14ac:dyDescent="0.35">
      <c r="A866" s="1">
        <v>43546</v>
      </c>
      <c r="B866" t="s">
        <v>14</v>
      </c>
      <c r="C866" t="s">
        <v>158</v>
      </c>
      <c r="D866">
        <v>1</v>
      </c>
      <c r="E866" s="12">
        <v>1.99</v>
      </c>
      <c r="F866" t="s">
        <v>11</v>
      </c>
      <c r="G866" t="str">
        <f>LOOKUP($C866,'AisleList-T'!$A:$A,'AisleList-T'!B:B)</f>
        <v>Baking</v>
      </c>
      <c r="H866">
        <f>IF($F866="Food4Less",LOOKUP($C866,'AisleList-T'!$A:$A,'AisleList-T'!C:C),"")</f>
        <v>6</v>
      </c>
      <c r="I866" t="str">
        <f>IF($F866="Food4Less",LOOKUP($C866,'AisleList-T'!$A:$A,'AisleList-T'!D:D),"")</f>
        <v>Baking/Breakfast</v>
      </c>
    </row>
    <row r="867" spans="1:9" x14ac:dyDescent="0.35">
      <c r="A867" s="1">
        <v>43546</v>
      </c>
      <c r="B867" t="s">
        <v>59</v>
      </c>
      <c r="C867" t="s">
        <v>60</v>
      </c>
      <c r="D867">
        <v>1</v>
      </c>
      <c r="E867" s="12">
        <v>3.19</v>
      </c>
      <c r="F867" t="s">
        <v>11</v>
      </c>
      <c r="G867" t="str">
        <f>LOOKUP($C867,'AisleList-T'!$A:$A,'AisleList-T'!B:B)</f>
        <v>Breakfast</v>
      </c>
      <c r="H867">
        <f>IF($F867="Food4Less",LOOKUP($C867,'AisleList-T'!$A:$A,'AisleList-T'!C:C),"")</f>
        <v>2</v>
      </c>
      <c r="I867" t="str">
        <f>IF($F867="Food4Less",LOOKUP($C867,'AisleList-T'!$A:$A,'AisleList-T'!D:D),"")</f>
        <v>Bread/Cereal</v>
      </c>
    </row>
    <row r="868" spans="1:9" x14ac:dyDescent="0.35">
      <c r="A868" s="1">
        <v>43546</v>
      </c>
      <c r="B868" t="s">
        <v>231</v>
      </c>
      <c r="C868" t="s">
        <v>104</v>
      </c>
      <c r="D868">
        <v>8</v>
      </c>
      <c r="E868" s="12">
        <v>2.65</v>
      </c>
      <c r="F868" t="s">
        <v>11</v>
      </c>
      <c r="G868" t="str">
        <f>LOOKUP($C868,'AisleList-T'!$A:$A,'AisleList-T'!B:B)</f>
        <v>Breads</v>
      </c>
      <c r="H868">
        <f>IF($F868="Food4Less",LOOKUP($C868,'AisleList-T'!$A:$A,'AisleList-T'!C:C),"")</f>
        <v>2</v>
      </c>
      <c r="I868" t="str">
        <f>IF($F868="Food4Less",LOOKUP($C868,'AisleList-T'!$A:$A,'AisleList-T'!D:D),"")</f>
        <v>Bread/Cereal</v>
      </c>
    </row>
    <row r="869" spans="1:9" x14ac:dyDescent="0.35">
      <c r="A869" s="1">
        <v>43546</v>
      </c>
      <c r="B869" t="s">
        <v>139</v>
      </c>
      <c r="C869" t="s">
        <v>194</v>
      </c>
      <c r="D869">
        <v>1</v>
      </c>
      <c r="E869" s="12">
        <v>5.99</v>
      </c>
      <c r="F869" t="s">
        <v>11</v>
      </c>
      <c r="G869" t="str">
        <f>LOOKUP($C869,'AisleList-T'!$A:$A,'AisleList-T'!B:B)</f>
        <v>Drinks</v>
      </c>
      <c r="H869">
        <f>IF($F869="Food4Less",LOOKUP($C869,'AisleList-T'!$A:$A,'AisleList-T'!C:C),"")</f>
        <v>11</v>
      </c>
      <c r="I869" t="str">
        <f>IF($F869="Food4Less",LOOKUP($C869,'AisleList-T'!$A:$A,'AisleList-T'!D:D),"")</f>
        <v>Snacks 2</v>
      </c>
    </row>
    <row r="870" spans="1:9" x14ac:dyDescent="0.35">
      <c r="A870" s="1">
        <v>43546</v>
      </c>
      <c r="B870" t="s">
        <v>14</v>
      </c>
      <c r="C870" t="s">
        <v>133</v>
      </c>
      <c r="D870">
        <v>1</v>
      </c>
      <c r="E870" s="12">
        <v>6.99</v>
      </c>
      <c r="F870" t="s">
        <v>11</v>
      </c>
      <c r="G870" t="str">
        <f>LOOKUP($C870,'AisleList-T'!$A:$A,'AisleList-T'!B:B)</f>
        <v>Dairy</v>
      </c>
      <c r="H870">
        <f>IF($F870="Food4Less",LOOKUP($C870,'AisleList-T'!$A:$A,'AisleList-T'!C:C),"")</f>
        <v>1</v>
      </c>
      <c r="I870" t="str">
        <f>IF($F870="Food4Less",LOOKUP($C870,'AisleList-T'!$A:$A,'AisleList-T'!D:D),"")</f>
        <v>Meats/Cheese</v>
      </c>
    </row>
    <row r="871" spans="1:9" x14ac:dyDescent="0.35">
      <c r="A871" s="1">
        <v>43546</v>
      </c>
      <c r="B871" t="s">
        <v>14</v>
      </c>
      <c r="C871" t="s">
        <v>189</v>
      </c>
      <c r="D871">
        <v>1</v>
      </c>
      <c r="E871" s="12">
        <v>2.4900000000000002</v>
      </c>
      <c r="F871" t="s">
        <v>11</v>
      </c>
      <c r="G871" t="str">
        <f>LOOKUP($C871,'AisleList-T'!$A:$A,'AisleList-T'!B:B)</f>
        <v>Vegetables</v>
      </c>
      <c r="H871">
        <f>IF($F871="Food4Less",LOOKUP($C871,'AisleList-T'!$A:$A,'AisleList-T'!C:C),"")</f>
        <v>0</v>
      </c>
      <c r="I871" t="str">
        <f>IF($F871="Food4Less",LOOKUP($C871,'AisleList-T'!$A:$A,'AisleList-T'!D:D),"")</f>
        <v>Vegetables/Fruit</v>
      </c>
    </row>
    <row r="872" spans="1:9" x14ac:dyDescent="0.35">
      <c r="A872" s="1">
        <v>43546</v>
      </c>
      <c r="B872" t="s">
        <v>14</v>
      </c>
      <c r="C872" t="s">
        <v>53</v>
      </c>
      <c r="D872">
        <v>1</v>
      </c>
      <c r="E872" s="12">
        <v>1.69</v>
      </c>
      <c r="F872" t="s">
        <v>11</v>
      </c>
      <c r="G872" t="str">
        <f>LOOKUP($C872,'AisleList-T'!$A:$A,'AisleList-T'!B:B)</f>
        <v>Baking</v>
      </c>
      <c r="H872">
        <f>IF($F872="Food4Less",LOOKUP($C872,'AisleList-T'!$A:$A,'AisleList-T'!C:C),"")</f>
        <v>6</v>
      </c>
      <c r="I872" t="str">
        <f>IF($F872="Food4Less",LOOKUP($C872,'AisleList-T'!$A:$A,'AisleList-T'!D:D),"")</f>
        <v>Baking/Breakfast</v>
      </c>
    </row>
    <row r="873" spans="1:9" x14ac:dyDescent="0.35">
      <c r="A873" s="1">
        <v>43546</v>
      </c>
      <c r="B873" t="s">
        <v>61</v>
      </c>
      <c r="C873" t="s">
        <v>62</v>
      </c>
      <c r="D873">
        <v>6</v>
      </c>
      <c r="E873" s="12">
        <v>0.64</v>
      </c>
      <c r="F873" t="s">
        <v>11</v>
      </c>
      <c r="G873" t="str">
        <f>LOOKUP($C873,'AisleList-T'!$A:$A,'AisleList-T'!B:B)</f>
        <v>Fruits</v>
      </c>
      <c r="H873">
        <f>IF($F873="Food4Less",LOOKUP($C873,'AisleList-T'!$A:$A,'AisleList-T'!C:C),"")</f>
        <v>0</v>
      </c>
      <c r="I873" t="str">
        <f>IF($F873="Food4Less",LOOKUP($C873,'AisleList-T'!$A:$A,'AisleList-T'!D:D),"")</f>
        <v>Vegetables/Fruit</v>
      </c>
    </row>
    <row r="874" spans="1:9" x14ac:dyDescent="0.35">
      <c r="A874" s="1">
        <v>43546</v>
      </c>
      <c r="B874" t="s">
        <v>61</v>
      </c>
      <c r="C874" t="s">
        <v>305</v>
      </c>
      <c r="D874">
        <v>4</v>
      </c>
      <c r="E874" s="12">
        <v>1</v>
      </c>
      <c r="F874" t="s">
        <v>11</v>
      </c>
      <c r="G874" t="str">
        <f>LOOKUP($C874,'AisleList-T'!$A:$A,'AisleList-T'!B:B)</f>
        <v>Fruits</v>
      </c>
      <c r="H874">
        <f>IF($F874="Food4Less",LOOKUP($C874,'AisleList-T'!$A:$A,'AisleList-T'!C:C),"")</f>
        <v>0</v>
      </c>
      <c r="I874" t="str">
        <f>IF($F874="Food4Less",LOOKUP($C874,'AisleList-T'!$A:$A,'AisleList-T'!D:D),"")</f>
        <v>Vegetables/Fruit</v>
      </c>
    </row>
    <row r="875" spans="1:9" x14ac:dyDescent="0.35">
      <c r="A875" s="1">
        <v>43546</v>
      </c>
      <c r="B875" t="s">
        <v>14</v>
      </c>
      <c r="C875" t="s">
        <v>57</v>
      </c>
      <c r="D875">
        <v>1</v>
      </c>
      <c r="E875" s="12">
        <v>0.99</v>
      </c>
      <c r="F875" t="s">
        <v>11</v>
      </c>
      <c r="G875" t="str">
        <f>LOOKUP($C875,'AisleList-T'!$A:$A,'AisleList-T'!B:B)</f>
        <v>Breads</v>
      </c>
      <c r="H875">
        <f>IF($F875="Food4Less",LOOKUP($C875,'AisleList-T'!$A:$A,'AisleList-T'!C:C),"")</f>
        <v>2</v>
      </c>
      <c r="I875" t="str">
        <f>IF($F875="Food4Less",LOOKUP($C875,'AisleList-T'!$A:$A,'AisleList-T'!D:D),"")</f>
        <v>Bread/Cereal</v>
      </c>
    </row>
    <row r="876" spans="1:9" x14ac:dyDescent="0.35">
      <c r="A876" s="1">
        <v>43554</v>
      </c>
      <c r="B876" t="s">
        <v>28</v>
      </c>
      <c r="C876" t="s">
        <v>22</v>
      </c>
      <c r="D876">
        <v>1</v>
      </c>
      <c r="E876" s="12">
        <v>2.99</v>
      </c>
      <c r="F876" t="s">
        <v>11</v>
      </c>
      <c r="G876" t="str">
        <f>LOOKUP($C876,'AisleList-T'!$A:$A,'AisleList-T'!B:B)</f>
        <v>Dairy</v>
      </c>
      <c r="H876">
        <f>IF($F876="Food4Less",LOOKUP($C876,'AisleList-T'!$A:$A,'AisleList-T'!C:C),"")</f>
        <v>1</v>
      </c>
      <c r="I876" t="str">
        <f>IF($F876="Food4Less",LOOKUP($C876,'AisleList-T'!$A:$A,'AisleList-T'!D:D),"")</f>
        <v>Meats/Cheese</v>
      </c>
    </row>
    <row r="877" spans="1:9" x14ac:dyDescent="0.35">
      <c r="A877" s="1">
        <v>43554</v>
      </c>
      <c r="B877" t="s">
        <v>95</v>
      </c>
      <c r="C877" t="s">
        <v>94</v>
      </c>
      <c r="D877">
        <v>1</v>
      </c>
      <c r="E877" s="12">
        <v>0.99</v>
      </c>
      <c r="F877" t="s">
        <v>11</v>
      </c>
      <c r="G877" t="str">
        <f>LOOKUP($C877,'AisleList-T'!$A:$A,'AisleList-T'!B:B)</f>
        <v>Snacks</v>
      </c>
      <c r="H877">
        <f>IF($F877="Food4Less",LOOKUP($C877,'AisleList-T'!$A:$A,'AisleList-T'!C:C),"")</f>
        <v>11</v>
      </c>
      <c r="I877" t="str">
        <f>IF($F877="Food4Less",LOOKUP($C877,'AisleList-T'!$A:$A,'AisleList-T'!D:D),"")</f>
        <v>Snacks 2</v>
      </c>
    </row>
    <row r="878" spans="1:9" x14ac:dyDescent="0.35">
      <c r="A878" s="1">
        <v>43554</v>
      </c>
      <c r="B878" t="s">
        <v>128</v>
      </c>
      <c r="C878" t="s">
        <v>232</v>
      </c>
      <c r="D878">
        <v>1</v>
      </c>
      <c r="E878" s="12">
        <v>5.49</v>
      </c>
      <c r="F878" t="s">
        <v>11</v>
      </c>
      <c r="G878" t="str">
        <f>LOOKUP($C878,'AisleList-T'!$A:$A,'AisleList-T'!B:B)</f>
        <v>Breakfast</v>
      </c>
      <c r="H878">
        <f>IF($F878="Food4Less",LOOKUP($C878,'AisleList-T'!$A:$A,'AisleList-T'!C:C),"")</f>
        <v>11</v>
      </c>
      <c r="I878" t="str">
        <f>IF($F878="Food4Less",LOOKUP($C878,'AisleList-T'!$A:$A,'AisleList-T'!D:D),"")</f>
        <v>Snacks 2</v>
      </c>
    </row>
    <row r="879" spans="1:9" x14ac:dyDescent="0.35">
      <c r="A879" s="1">
        <v>43554</v>
      </c>
      <c r="B879" t="s">
        <v>128</v>
      </c>
      <c r="C879" t="s">
        <v>232</v>
      </c>
      <c r="D879">
        <v>1</v>
      </c>
      <c r="E879" s="12">
        <v>5.49</v>
      </c>
      <c r="F879" t="s">
        <v>11</v>
      </c>
      <c r="G879" t="str">
        <f>LOOKUP($C879,'AisleList-T'!$A:$A,'AisleList-T'!B:B)</f>
        <v>Breakfast</v>
      </c>
      <c r="H879">
        <f>IF($F879="Food4Less",LOOKUP($C879,'AisleList-T'!$A:$A,'AisleList-T'!C:C),"")</f>
        <v>11</v>
      </c>
      <c r="I879" t="str">
        <f>IF($F879="Food4Less",LOOKUP($C879,'AisleList-T'!$A:$A,'AisleList-T'!D:D),"")</f>
        <v>Snacks 2</v>
      </c>
    </row>
    <row r="880" spans="1:9" x14ac:dyDescent="0.35">
      <c r="A880" s="1">
        <v>43554</v>
      </c>
      <c r="B880" t="s">
        <v>247</v>
      </c>
      <c r="C880" t="s">
        <v>248</v>
      </c>
      <c r="D880">
        <v>1</v>
      </c>
      <c r="E880" s="12">
        <v>2.19</v>
      </c>
      <c r="F880" t="s">
        <v>11</v>
      </c>
      <c r="G880" t="str">
        <f>LOOKUP($C880,'AisleList-T'!$A:$A,'AisleList-T'!B:B)</f>
        <v>Meals</v>
      </c>
      <c r="H880">
        <f>IF($F880="Food4Less",LOOKUP($C880,'AisleList-T'!$A:$A,'AisleList-T'!C:C),"")</f>
        <v>3</v>
      </c>
      <c r="I880" t="str">
        <f>IF($F880="Food4Less",LOOKUP($C880,'AisleList-T'!$A:$A,'AisleList-T'!D:D),"")</f>
        <v>Soups/Juice</v>
      </c>
    </row>
    <row r="881" spans="1:9" x14ac:dyDescent="0.35">
      <c r="A881" s="1">
        <v>43554</v>
      </c>
      <c r="B881" t="s">
        <v>14</v>
      </c>
      <c r="C881" t="s">
        <v>288</v>
      </c>
      <c r="D881">
        <v>1</v>
      </c>
      <c r="E881" s="12">
        <v>1.99</v>
      </c>
      <c r="F881" t="s">
        <v>11</v>
      </c>
      <c r="G881" t="str">
        <f>LOOKUP($C881,'AisleList-T'!$A:$A,'AisleList-T'!B:B)</f>
        <v>Baking</v>
      </c>
      <c r="H881">
        <f>IF($F881="Food4Less",LOOKUP($C881,'AisleList-T'!$A:$A,'AisleList-T'!C:C),"")</f>
        <v>6</v>
      </c>
      <c r="I881" t="str">
        <f>IF($F881="Food4Less",LOOKUP($C881,'AisleList-T'!$A:$A,'AisleList-T'!D:D),"")</f>
        <v>Baking/Breakfast</v>
      </c>
    </row>
    <row r="882" spans="1:9" x14ac:dyDescent="0.35">
      <c r="A882" s="1">
        <v>43554</v>
      </c>
      <c r="B882" t="s">
        <v>61</v>
      </c>
      <c r="C882" t="s">
        <v>132</v>
      </c>
      <c r="D882">
        <v>1</v>
      </c>
      <c r="E882" s="12">
        <v>0.86</v>
      </c>
      <c r="F882" t="s">
        <v>11</v>
      </c>
      <c r="G882" t="str">
        <f>LOOKUP($C882,'AisleList-T'!$A:$A,'AisleList-T'!B:B)</f>
        <v>Vegetables</v>
      </c>
      <c r="H882">
        <f>IF($F882="Food4Less",LOOKUP($C882,'AisleList-T'!$A:$A,'AisleList-T'!C:C),"")</f>
        <v>0</v>
      </c>
      <c r="I882" t="str">
        <f>IF($F882="Food4Less",LOOKUP($C882,'AisleList-T'!$A:$A,'AisleList-T'!D:D),"")</f>
        <v>Vegetables/Fruit</v>
      </c>
    </row>
    <row r="883" spans="1:9" x14ac:dyDescent="0.35">
      <c r="A883" s="1">
        <v>43554</v>
      </c>
      <c r="B883" t="s">
        <v>61</v>
      </c>
      <c r="C883" t="s">
        <v>97</v>
      </c>
      <c r="D883">
        <v>1</v>
      </c>
      <c r="E883" s="12">
        <v>0.5</v>
      </c>
      <c r="F883" t="s">
        <v>11</v>
      </c>
      <c r="G883" t="str">
        <f>LOOKUP($C883,'AisleList-T'!$A:$A,'AisleList-T'!B:B)</f>
        <v>Vegetables</v>
      </c>
      <c r="H883">
        <f>IF($F883="Food4Less",LOOKUP($C883,'AisleList-T'!$A:$A,'AisleList-T'!C:C),"")</f>
        <v>0</v>
      </c>
      <c r="I883" t="str">
        <f>IF($F883="Food4Less",LOOKUP($C883,'AisleList-T'!$A:$A,'AisleList-T'!D:D),"")</f>
        <v>Vegetables/Fruit</v>
      </c>
    </row>
    <row r="884" spans="1:9" x14ac:dyDescent="0.35">
      <c r="A884" s="1">
        <v>43554</v>
      </c>
      <c r="B884" t="s">
        <v>268</v>
      </c>
      <c r="C884" t="s">
        <v>102</v>
      </c>
      <c r="D884">
        <v>1</v>
      </c>
      <c r="E884" s="12">
        <v>9.99</v>
      </c>
      <c r="F884" t="s">
        <v>11</v>
      </c>
      <c r="G884" t="str">
        <f>LOOKUP($C884,'AisleList-T'!$A:$A,'AisleList-T'!B:B)</f>
        <v>Meats/Proteins</v>
      </c>
      <c r="H884" t="str">
        <f>IF($F884="Food4Less",LOOKUP($C884,'AisleList-T'!$A:$A,'AisleList-T'!C:C),"")</f>
        <v>BW</v>
      </c>
      <c r="I884" t="str">
        <f>IF($F884="Food4Less",LOOKUP($C884,'AisleList-T'!$A:$A,'AisleList-T'!D:D),"")</f>
        <v>Deli/Dairy</v>
      </c>
    </row>
    <row r="885" spans="1:9" x14ac:dyDescent="0.35">
      <c r="A885" s="1">
        <v>43554</v>
      </c>
      <c r="B885" t="s">
        <v>215</v>
      </c>
      <c r="C885" t="s">
        <v>216</v>
      </c>
      <c r="D885">
        <v>1</v>
      </c>
      <c r="E885" s="12">
        <v>2.39</v>
      </c>
      <c r="F885" t="s">
        <v>11</v>
      </c>
      <c r="G885" t="str">
        <f>LOOKUP($C885,'AisleList-T'!$A:$A,'AisleList-T'!B:B)</f>
        <v>Baking</v>
      </c>
      <c r="H885">
        <f>IF($F885="Food4Less",LOOKUP($C885,'AisleList-T'!$A:$A,'AisleList-T'!C:C),"")</f>
        <v>6</v>
      </c>
      <c r="I885" t="str">
        <f>IF($F885="Food4Less",LOOKUP($C885,'AisleList-T'!$A:$A,'AisleList-T'!D:D),"")</f>
        <v>Baking/Breakfast</v>
      </c>
    </row>
    <row r="886" spans="1:9" x14ac:dyDescent="0.35">
      <c r="A886" s="1">
        <v>43554</v>
      </c>
      <c r="B886" t="s">
        <v>14</v>
      </c>
      <c r="C886" t="s">
        <v>47</v>
      </c>
      <c r="D886">
        <v>1</v>
      </c>
      <c r="E886" s="12">
        <v>1.29</v>
      </c>
      <c r="F886" t="s">
        <v>11</v>
      </c>
      <c r="G886" t="str">
        <f>LOOKUP($C886,'AisleList-T'!$A:$A,'AisleList-T'!B:B)</f>
        <v>Spices/Sauces</v>
      </c>
      <c r="H886">
        <f>IF($F886="Food4Less",LOOKUP($C886,'AisleList-T'!$A:$A,'AisleList-T'!C:C),"")</f>
        <v>5</v>
      </c>
      <c r="I886" t="str">
        <f>IF($F886="Food4Less",LOOKUP($C886,'AisleList-T'!$A:$A,'AisleList-T'!D:D),"")</f>
        <v>Pasta/Rice</v>
      </c>
    </row>
    <row r="887" spans="1:9" x14ac:dyDescent="0.35">
      <c r="A887" s="1">
        <v>43554</v>
      </c>
      <c r="B887" t="s">
        <v>14</v>
      </c>
      <c r="C887" t="s">
        <v>26</v>
      </c>
      <c r="D887">
        <v>12</v>
      </c>
      <c r="E887" s="12">
        <v>1.29</v>
      </c>
      <c r="F887" t="s">
        <v>11</v>
      </c>
      <c r="G887" t="str">
        <f>LOOKUP($C887,'AisleList-T'!$A:$A,'AisleList-T'!B:B)</f>
        <v>Meats/Proteins</v>
      </c>
      <c r="H887" t="str">
        <f>IF($F887="Food4Less",LOOKUP($C887,'AisleList-T'!$A:$A,'AisleList-T'!C:C),"")</f>
        <v>BW</v>
      </c>
      <c r="I887" t="str">
        <f>IF($F887="Food4Less",LOOKUP($C887,'AisleList-T'!$A:$A,'AisleList-T'!D:D),"")</f>
        <v>Deli/Dairy</v>
      </c>
    </row>
    <row r="888" spans="1:9" x14ac:dyDescent="0.35">
      <c r="A888" s="1">
        <v>43554</v>
      </c>
      <c r="B888" t="s">
        <v>14</v>
      </c>
      <c r="C888" t="s">
        <v>20</v>
      </c>
      <c r="D888">
        <v>1</v>
      </c>
      <c r="E888" s="12">
        <v>3.49</v>
      </c>
      <c r="F888" t="s">
        <v>11</v>
      </c>
      <c r="G888" t="str">
        <f>LOOKUP($C888,'AisleList-T'!$A:$A,'AisleList-T'!B:B)</f>
        <v>Meats/Proteins</v>
      </c>
      <c r="H888" t="str">
        <f>IF($F888="Food4Less",LOOKUP($C888,'AisleList-T'!$A:$A,'AisleList-T'!C:C),"")</f>
        <v>BW</v>
      </c>
      <c r="I888" t="str">
        <f>IF($F888="Food4Less",LOOKUP($C888,'AisleList-T'!$A:$A,'AisleList-T'!D:D),"")</f>
        <v>Deli/Dairy</v>
      </c>
    </row>
    <row r="889" spans="1:9" x14ac:dyDescent="0.35">
      <c r="A889" s="1">
        <v>43554</v>
      </c>
      <c r="B889" t="s">
        <v>61</v>
      </c>
      <c r="C889" t="s">
        <v>99</v>
      </c>
      <c r="D889">
        <v>3</v>
      </c>
      <c r="E889" s="12">
        <v>4.5</v>
      </c>
      <c r="F889" t="s">
        <v>11</v>
      </c>
      <c r="G889" t="str">
        <f>LOOKUP($C889,'AisleList-T'!$A:$A,'AisleList-T'!B:B)</f>
        <v>Fruits</v>
      </c>
      <c r="H889">
        <f>IF($F889="Food4Less",LOOKUP($C889,'AisleList-T'!$A:$A,'AisleList-T'!C:C),"")</f>
        <v>0</v>
      </c>
      <c r="I889" t="str">
        <f>IF($F889="Food4Less",LOOKUP($C889,'AisleList-T'!$A:$A,'AisleList-T'!D:D),"")</f>
        <v>Vegetables/Fruit</v>
      </c>
    </row>
    <row r="890" spans="1:9" x14ac:dyDescent="0.35">
      <c r="A890" s="1">
        <v>43554</v>
      </c>
      <c r="B890" t="s">
        <v>28</v>
      </c>
      <c r="C890" t="s">
        <v>293</v>
      </c>
      <c r="D890">
        <v>1</v>
      </c>
      <c r="E890" s="12">
        <v>1</v>
      </c>
      <c r="F890" t="s">
        <v>11</v>
      </c>
      <c r="G890" t="str">
        <f>LOOKUP($C890,'AisleList-T'!$A:$A,'AisleList-T'!B:B)</f>
        <v>Meats/Proteins</v>
      </c>
      <c r="H890">
        <f>IF($F890="Food4Less",LOOKUP($C890,'AisleList-T'!$A:$A,'AisleList-T'!C:C),"")</f>
        <v>1</v>
      </c>
      <c r="I890" t="str">
        <f>IF($F890="Food4Less",LOOKUP($C890,'AisleList-T'!$A:$A,'AisleList-T'!D:D),"")</f>
        <v>Meats/Cheese</v>
      </c>
    </row>
    <row r="891" spans="1:9" x14ac:dyDescent="0.35">
      <c r="A891" s="1">
        <v>43554</v>
      </c>
      <c r="B891" t="s">
        <v>61</v>
      </c>
      <c r="C891" t="s">
        <v>349</v>
      </c>
      <c r="D891">
        <v>2</v>
      </c>
      <c r="E891" s="12">
        <v>1.58</v>
      </c>
      <c r="F891" t="s">
        <v>11</v>
      </c>
      <c r="G891" t="str">
        <f>LOOKUP($C891,'AisleList-T'!$A:$A,'AisleList-T'!B:B)</f>
        <v>Dairy</v>
      </c>
      <c r="H891">
        <f>IF($F891="Food4Less",LOOKUP($C891,'AisleList-T'!$A:$A,'AisleList-T'!C:C),"")</f>
        <v>15</v>
      </c>
      <c r="I891" t="str">
        <f>IF($F891="Food4Less",LOOKUP($C891,'AisleList-T'!$A:$A,'AisleList-T'!D:D),"")</f>
        <v>Dairy Products</v>
      </c>
    </row>
    <row r="892" spans="1:9" x14ac:dyDescent="0.35">
      <c r="A892" s="1">
        <v>43554</v>
      </c>
      <c r="B892" t="s">
        <v>23</v>
      </c>
      <c r="C892" t="s">
        <v>337</v>
      </c>
      <c r="D892">
        <v>1</v>
      </c>
      <c r="E892" s="12">
        <v>3</v>
      </c>
      <c r="F892" t="s">
        <v>11</v>
      </c>
      <c r="G892" t="str">
        <f>LOOKUP($C892,'AisleList-T'!$A:$A,'AisleList-T'!B:B)</f>
        <v>Snacks</v>
      </c>
      <c r="H892">
        <f>IF($F892="Food4Less",LOOKUP($C892,'AisleList-T'!$A:$A,'AisleList-T'!C:C),"")</f>
        <v>10</v>
      </c>
      <c r="I892" t="str">
        <f>IF($F892="Food4Less",LOOKUP($C892,'AisleList-T'!$A:$A,'AisleList-T'!D:D),"")</f>
        <v>Candy/Picnic</v>
      </c>
    </row>
    <row r="893" spans="1:9" x14ac:dyDescent="0.35">
      <c r="A893" s="1">
        <v>43554</v>
      </c>
      <c r="B893" t="s">
        <v>23</v>
      </c>
      <c r="C893" t="s">
        <v>24</v>
      </c>
      <c r="D893">
        <v>1</v>
      </c>
      <c r="E893" s="12">
        <v>3</v>
      </c>
      <c r="F893" t="s">
        <v>11</v>
      </c>
      <c r="G893" t="str">
        <f>LOOKUP($C893,'AisleList-T'!$A:$A,'AisleList-T'!B:B)</f>
        <v>Meats/Proteins</v>
      </c>
      <c r="H893">
        <f>IF($F893="Food4Less",LOOKUP($C893,'AisleList-T'!$A:$A,'AisleList-T'!C:C),"")</f>
        <v>1</v>
      </c>
      <c r="I893" t="str">
        <f>IF($F893="Food4Less",LOOKUP($C893,'AisleList-T'!$A:$A,'AisleList-T'!D:D),"")</f>
        <v>Meats/Cheese</v>
      </c>
    </row>
    <row r="894" spans="1:9" x14ac:dyDescent="0.35">
      <c r="A894" s="1">
        <v>43554</v>
      </c>
      <c r="B894" t="s">
        <v>75</v>
      </c>
      <c r="C894" t="s">
        <v>350</v>
      </c>
      <c r="D894">
        <v>1</v>
      </c>
      <c r="E894" s="12">
        <v>0.88</v>
      </c>
      <c r="F894" t="s">
        <v>11</v>
      </c>
      <c r="G894" t="str">
        <f>LOOKUP($C894,'AisleList-T'!$A:$A,'AisleList-T'!B:B)</f>
        <v>Condiments</v>
      </c>
      <c r="H894">
        <f>IF($F894="Food4Less",LOOKUP($C894,'AisleList-T'!$A:$A,'AisleList-T'!C:C),"")</f>
        <v>6</v>
      </c>
      <c r="I894" t="str">
        <f>IF($F894="Food4Less",LOOKUP($C894,'AisleList-T'!$A:$A,'AisleList-T'!D:D),"")</f>
        <v>Baking/Breakfast</v>
      </c>
    </row>
    <row r="895" spans="1:9" x14ac:dyDescent="0.35">
      <c r="A895" s="1">
        <v>43554</v>
      </c>
      <c r="B895" t="s">
        <v>243</v>
      </c>
      <c r="C895" t="s">
        <v>351</v>
      </c>
      <c r="D895">
        <v>1</v>
      </c>
      <c r="E895" s="12">
        <v>0.99</v>
      </c>
      <c r="F895" t="s">
        <v>11</v>
      </c>
      <c r="G895" t="str">
        <f>LOOKUP($C895,'AisleList-T'!$A:$A,'AisleList-T'!B:B)</f>
        <v>Condiments</v>
      </c>
      <c r="H895">
        <f>IF($F895="Food4Less",LOOKUP($C895,'AisleList-T'!$A:$A,'AisleList-T'!C:C),"")</f>
        <v>6</v>
      </c>
      <c r="I895" t="str">
        <f>IF($F895="Food4Less",LOOKUP($C895,'AisleList-T'!$A:$A,'AisleList-T'!D:D),"")</f>
        <v>Baking/Breakfast</v>
      </c>
    </row>
    <row r="896" spans="1:9" x14ac:dyDescent="0.35">
      <c r="A896" s="1">
        <v>43554</v>
      </c>
      <c r="B896" t="s">
        <v>61</v>
      </c>
      <c r="C896" t="s">
        <v>62</v>
      </c>
      <c r="D896">
        <v>5</v>
      </c>
      <c r="E896" s="12">
        <v>1.2</v>
      </c>
      <c r="F896" t="s">
        <v>11</v>
      </c>
      <c r="G896" t="str">
        <f>LOOKUP($C896,'AisleList-T'!$A:$A,'AisleList-T'!B:B)</f>
        <v>Fruits</v>
      </c>
      <c r="H896">
        <f>IF($F896="Food4Less",LOOKUP($C896,'AisleList-T'!$A:$A,'AisleList-T'!C:C),"")</f>
        <v>0</v>
      </c>
      <c r="I896" t="str">
        <f>IF($F896="Food4Less",LOOKUP($C896,'AisleList-T'!$A:$A,'AisleList-T'!D:D),"")</f>
        <v>Vegetables/Fruit</v>
      </c>
    </row>
    <row r="897" spans="1:9" x14ac:dyDescent="0.35">
      <c r="A897" s="1">
        <v>43559</v>
      </c>
      <c r="B897" t="s">
        <v>14</v>
      </c>
      <c r="C897" t="s">
        <v>320</v>
      </c>
      <c r="D897">
        <v>1</v>
      </c>
      <c r="E897" s="12">
        <v>3.49</v>
      </c>
      <c r="F897" t="s">
        <v>11</v>
      </c>
      <c r="G897" t="str">
        <f>LOOKUP($C897,'AisleList-T'!$A:$A,'AisleList-T'!B:B)</f>
        <v>Dairy</v>
      </c>
      <c r="H897">
        <f>IF($F897="Food4Less",LOOKUP($C897,'AisleList-T'!$A:$A,'AisleList-T'!C:C),"")</f>
        <v>15</v>
      </c>
      <c r="I897" t="str">
        <f>IF($F897="Food4Less",LOOKUP($C897,'AisleList-T'!$A:$A,'AisleList-T'!D:D),"")</f>
        <v>Dairy Products</v>
      </c>
    </row>
    <row r="898" spans="1:9" x14ac:dyDescent="0.35">
      <c r="A898" s="1">
        <v>43559</v>
      </c>
      <c r="B898" t="s">
        <v>14</v>
      </c>
      <c r="C898" t="s">
        <v>55</v>
      </c>
      <c r="D898">
        <v>1</v>
      </c>
      <c r="E898" s="12">
        <v>0.99</v>
      </c>
      <c r="F898" t="s">
        <v>11</v>
      </c>
      <c r="G898" t="str">
        <f>LOOKUP($C898,'AisleList-T'!$A:$A,'AisleList-T'!B:B)</f>
        <v>Condiments</v>
      </c>
      <c r="H898">
        <f>IF($F898="Food4Less",LOOKUP($C898,'AisleList-T'!$A:$A,'AisleList-T'!C:C),"")</f>
        <v>4</v>
      </c>
      <c r="I898" t="str">
        <f>IF($F898="Food4Less",LOOKUP($C898,'AisleList-T'!$A:$A,'AisleList-T'!D:D),"")</f>
        <v>Condiments/Canned Foods</v>
      </c>
    </row>
    <row r="899" spans="1:9" x14ac:dyDescent="0.35">
      <c r="A899" s="1">
        <v>43559</v>
      </c>
      <c r="B899" t="s">
        <v>14</v>
      </c>
      <c r="C899" t="s">
        <v>189</v>
      </c>
      <c r="D899">
        <v>1</v>
      </c>
      <c r="E899" s="12">
        <v>2.4900000000000002</v>
      </c>
      <c r="F899" t="s">
        <v>11</v>
      </c>
      <c r="G899" t="str">
        <f>LOOKUP($C899,'AisleList-T'!$A:$A,'AisleList-T'!B:B)</f>
        <v>Vegetables</v>
      </c>
      <c r="H899">
        <f>IF($F899="Food4Less",LOOKUP($C899,'AisleList-T'!$A:$A,'AisleList-T'!C:C),"")</f>
        <v>0</v>
      </c>
      <c r="I899" t="str">
        <f>IF($F899="Food4Less",LOOKUP($C899,'AisleList-T'!$A:$A,'AisleList-T'!D:D),"")</f>
        <v>Vegetables/Fruit</v>
      </c>
    </row>
    <row r="900" spans="1:9" x14ac:dyDescent="0.35">
      <c r="A900" s="1">
        <v>43559</v>
      </c>
      <c r="B900" t="s">
        <v>14</v>
      </c>
      <c r="C900" t="s">
        <v>133</v>
      </c>
      <c r="D900">
        <v>1</v>
      </c>
      <c r="E900" s="12">
        <v>6.99</v>
      </c>
      <c r="F900" t="s">
        <v>11</v>
      </c>
      <c r="G900" t="str">
        <f>LOOKUP($C900,'AisleList-T'!$A:$A,'AisleList-T'!B:B)</f>
        <v>Dairy</v>
      </c>
      <c r="H900">
        <f>IF($F900="Food4Less",LOOKUP($C900,'AisleList-T'!$A:$A,'AisleList-T'!C:C),"")</f>
        <v>1</v>
      </c>
      <c r="I900" t="str">
        <f>IF($F900="Food4Less",LOOKUP($C900,'AisleList-T'!$A:$A,'AisleList-T'!D:D),"")</f>
        <v>Meats/Cheese</v>
      </c>
    </row>
    <row r="901" spans="1:9" x14ac:dyDescent="0.35">
      <c r="A901" s="1">
        <v>43559</v>
      </c>
      <c r="B901" t="s">
        <v>14</v>
      </c>
      <c r="C901" t="s">
        <v>30</v>
      </c>
      <c r="D901">
        <v>1</v>
      </c>
      <c r="E901" s="12">
        <v>6.99</v>
      </c>
      <c r="F901" t="s">
        <v>11</v>
      </c>
      <c r="G901" t="str">
        <f>LOOKUP($C901,'AisleList-T'!$A:$A,'AisleList-T'!B:B)</f>
        <v>Dairy</v>
      </c>
      <c r="H901">
        <f>IF($F901="Food4Less",LOOKUP($C901,'AisleList-T'!$A:$A,'AisleList-T'!C:C),"")</f>
        <v>1</v>
      </c>
      <c r="I901" t="str">
        <f>IF($F901="Food4Less",LOOKUP($C901,'AisleList-T'!$A:$A,'AisleList-T'!D:D),"")</f>
        <v>Meats/Cheese</v>
      </c>
    </row>
    <row r="902" spans="1:9" x14ac:dyDescent="0.35">
      <c r="A902" s="1">
        <v>43559</v>
      </c>
      <c r="B902" t="s">
        <v>268</v>
      </c>
      <c r="C902" t="s">
        <v>102</v>
      </c>
      <c r="D902">
        <v>1</v>
      </c>
      <c r="E902" s="12">
        <v>9.99</v>
      </c>
      <c r="F902" t="s">
        <v>11</v>
      </c>
      <c r="G902" t="str">
        <f>LOOKUP($C902,'AisleList-T'!$A:$A,'AisleList-T'!B:B)</f>
        <v>Meats/Proteins</v>
      </c>
      <c r="H902" t="str">
        <f>IF($F902="Food4Less",LOOKUP($C902,'AisleList-T'!$A:$A,'AisleList-T'!C:C),"")</f>
        <v>BW</v>
      </c>
      <c r="I902" t="str">
        <f>IF($F902="Food4Less",LOOKUP($C902,'AisleList-T'!$A:$A,'AisleList-T'!D:D),"")</f>
        <v>Deli/Dairy</v>
      </c>
    </row>
    <row r="903" spans="1:9" x14ac:dyDescent="0.35">
      <c r="A903" s="1">
        <v>43559</v>
      </c>
      <c r="B903" t="s">
        <v>352</v>
      </c>
      <c r="C903" t="s">
        <v>203</v>
      </c>
      <c r="D903">
        <v>1</v>
      </c>
      <c r="E903" s="12">
        <v>1</v>
      </c>
      <c r="F903" t="s">
        <v>11</v>
      </c>
      <c r="G903" t="str">
        <f>LOOKUP($C903,'AisleList-T'!$A:$A,'AisleList-T'!B:B)</f>
        <v>Bathroom/Cleaning</v>
      </c>
      <c r="H903">
        <f>IF($F903="Food4Less",LOOKUP($C903,'AisleList-T'!$A:$A,'AisleList-T'!C:C),"")</f>
        <v>12</v>
      </c>
      <c r="I903" t="str">
        <f>IF($F903="Food4Less",LOOKUP($C903,'AisleList-T'!$A:$A,'AisleList-T'!D:D),"")</f>
        <v>Bathroom</v>
      </c>
    </row>
    <row r="904" spans="1:9" x14ac:dyDescent="0.35">
      <c r="A904" s="1">
        <v>43559</v>
      </c>
      <c r="B904" t="s">
        <v>352</v>
      </c>
      <c r="C904" t="s">
        <v>203</v>
      </c>
      <c r="D904">
        <v>1</v>
      </c>
      <c r="E904" s="12">
        <v>1</v>
      </c>
      <c r="F904" t="s">
        <v>11</v>
      </c>
      <c r="G904" t="str">
        <f>LOOKUP($C904,'AisleList-T'!$A:$A,'AisleList-T'!B:B)</f>
        <v>Bathroom/Cleaning</v>
      </c>
      <c r="H904">
        <f>IF($F904="Food4Less",LOOKUP($C904,'AisleList-T'!$A:$A,'AisleList-T'!C:C),"")</f>
        <v>12</v>
      </c>
      <c r="I904" t="str">
        <f>IF($F904="Food4Less",LOOKUP($C904,'AisleList-T'!$A:$A,'AisleList-T'!D:D),"")</f>
        <v>Bathroom</v>
      </c>
    </row>
    <row r="905" spans="1:9" x14ac:dyDescent="0.35">
      <c r="A905" s="1">
        <v>43559</v>
      </c>
      <c r="B905" t="s">
        <v>14</v>
      </c>
      <c r="C905" t="s">
        <v>294</v>
      </c>
      <c r="D905">
        <v>1</v>
      </c>
      <c r="E905" s="12">
        <v>13.49</v>
      </c>
      <c r="F905" t="s">
        <v>11</v>
      </c>
      <c r="G905" t="str">
        <f>LOOKUP($C905,'AisleList-T'!$A:$A,'AisleList-T'!B:B)</f>
        <v>Snacks</v>
      </c>
      <c r="H905">
        <f>IF($F905="Food4Less",LOOKUP($C905,'AisleList-T'!$A:$A,'AisleList-T'!C:C),"")</f>
        <v>1</v>
      </c>
      <c r="I905" t="str">
        <f>IF($F905="Food4Less",LOOKUP($C905,'AisleList-T'!$A:$A,'AisleList-T'!D:D),"")</f>
        <v>Meats/Cheese</v>
      </c>
    </row>
    <row r="906" spans="1:9" x14ac:dyDescent="0.35">
      <c r="A906" s="1">
        <v>43559</v>
      </c>
      <c r="B906" t="s">
        <v>14</v>
      </c>
      <c r="C906" t="s">
        <v>26</v>
      </c>
      <c r="D906">
        <v>18</v>
      </c>
      <c r="E906" s="12">
        <v>3.69</v>
      </c>
      <c r="F906" t="s">
        <v>11</v>
      </c>
      <c r="G906" t="str">
        <f>LOOKUP($C906,'AisleList-T'!$A:$A,'AisleList-T'!B:B)</f>
        <v>Meats/Proteins</v>
      </c>
      <c r="H906" t="str">
        <f>IF($F906="Food4Less",LOOKUP($C906,'AisleList-T'!$A:$A,'AisleList-T'!C:C),"")</f>
        <v>BW</v>
      </c>
      <c r="I906" t="str">
        <f>IF($F906="Food4Less",LOOKUP($C906,'AisleList-T'!$A:$A,'AisleList-T'!D:D),"")</f>
        <v>Deli/Dairy</v>
      </c>
    </row>
    <row r="907" spans="1:9" x14ac:dyDescent="0.35">
      <c r="A907" s="1">
        <v>43559</v>
      </c>
      <c r="B907" t="s">
        <v>61</v>
      </c>
      <c r="C907" t="s">
        <v>97</v>
      </c>
      <c r="D907">
        <v>1</v>
      </c>
      <c r="E907" s="12">
        <v>0.5</v>
      </c>
      <c r="F907" t="s">
        <v>11</v>
      </c>
      <c r="G907" t="str">
        <f>LOOKUP($C907,'AisleList-T'!$A:$A,'AisleList-T'!B:B)</f>
        <v>Vegetables</v>
      </c>
      <c r="H907">
        <f>IF($F907="Food4Less",LOOKUP($C907,'AisleList-T'!$A:$A,'AisleList-T'!C:C),"")</f>
        <v>0</v>
      </c>
      <c r="I907" t="str">
        <f>IF($F907="Food4Less",LOOKUP($C907,'AisleList-T'!$A:$A,'AisleList-T'!D:D),"")</f>
        <v>Vegetables/Fruit</v>
      </c>
    </row>
    <row r="908" spans="1:9" x14ac:dyDescent="0.35">
      <c r="A908" s="1">
        <v>43559</v>
      </c>
      <c r="B908" t="s">
        <v>61</v>
      </c>
      <c r="C908" t="s">
        <v>123</v>
      </c>
      <c r="D908">
        <v>1</v>
      </c>
      <c r="E908" s="12">
        <v>4.99</v>
      </c>
      <c r="F908" t="s">
        <v>11</v>
      </c>
      <c r="G908" t="str">
        <f>LOOKUP($C908,'AisleList-T'!$A:$A,'AisleList-T'!B:B)</f>
        <v>Fruits</v>
      </c>
      <c r="H908">
        <f>IF($F908="Food4Less",LOOKUP($C908,'AisleList-T'!$A:$A,'AisleList-T'!C:C),"")</f>
        <v>0</v>
      </c>
      <c r="I908" t="str">
        <f>IF($F908="Food4Less",LOOKUP($C908,'AisleList-T'!$A:$A,'AisleList-T'!D:D),"")</f>
        <v>Vegetables/Fruit</v>
      </c>
    </row>
    <row r="909" spans="1:9" x14ac:dyDescent="0.35">
      <c r="A909" s="1">
        <v>43559</v>
      </c>
      <c r="B909" t="s">
        <v>352</v>
      </c>
      <c r="C909" t="s">
        <v>203</v>
      </c>
      <c r="D909">
        <v>1</v>
      </c>
      <c r="E909" s="12">
        <v>1</v>
      </c>
      <c r="F909" t="s">
        <v>11</v>
      </c>
      <c r="G909" t="str">
        <f>LOOKUP($C909,'AisleList-T'!$A:$A,'AisleList-T'!B:B)</f>
        <v>Bathroom/Cleaning</v>
      </c>
      <c r="H909">
        <f>IF($F909="Food4Less",LOOKUP($C909,'AisleList-T'!$A:$A,'AisleList-T'!C:C),"")</f>
        <v>12</v>
      </c>
      <c r="I909" t="str">
        <f>IF($F909="Food4Less",LOOKUP($C909,'AisleList-T'!$A:$A,'AisleList-T'!D:D),"")</f>
        <v>Bathroom</v>
      </c>
    </row>
    <row r="910" spans="1:9" x14ac:dyDescent="0.35">
      <c r="A910" s="1">
        <v>43559</v>
      </c>
      <c r="B910" t="s">
        <v>352</v>
      </c>
      <c r="C910" t="s">
        <v>203</v>
      </c>
      <c r="D910">
        <v>1</v>
      </c>
      <c r="E910" s="12">
        <v>1</v>
      </c>
      <c r="F910" t="s">
        <v>11</v>
      </c>
      <c r="G910" t="str">
        <f>LOOKUP($C910,'AisleList-T'!$A:$A,'AisleList-T'!B:B)</f>
        <v>Bathroom/Cleaning</v>
      </c>
      <c r="H910">
        <f>IF($F910="Food4Less",LOOKUP($C910,'AisleList-T'!$A:$A,'AisleList-T'!C:C),"")</f>
        <v>12</v>
      </c>
      <c r="I910" t="str">
        <f>IF($F910="Food4Less",LOOKUP($C910,'AisleList-T'!$A:$A,'AisleList-T'!D:D),"")</f>
        <v>Bathroom</v>
      </c>
    </row>
    <row r="911" spans="1:9" x14ac:dyDescent="0.35">
      <c r="A911" s="1">
        <v>43559</v>
      </c>
      <c r="B911" t="s">
        <v>61</v>
      </c>
      <c r="C911" t="s">
        <v>62</v>
      </c>
      <c r="D911">
        <v>5</v>
      </c>
      <c r="E911" s="12">
        <v>0.82</v>
      </c>
      <c r="F911" t="s">
        <v>11</v>
      </c>
      <c r="G911" t="str">
        <f>LOOKUP($C911,'AisleList-T'!$A:$A,'AisleList-T'!B:B)</f>
        <v>Fruits</v>
      </c>
      <c r="H911">
        <f>IF($F911="Food4Less",LOOKUP($C911,'AisleList-T'!$A:$A,'AisleList-T'!C:C),"")</f>
        <v>0</v>
      </c>
      <c r="I911" t="str">
        <f>IF($F911="Food4Less",LOOKUP($C911,'AisleList-T'!$A:$A,'AisleList-T'!D:D),"")</f>
        <v>Vegetables/Fruit</v>
      </c>
    </row>
    <row r="912" spans="1:9" x14ac:dyDescent="0.35">
      <c r="A912" s="1">
        <v>43559</v>
      </c>
      <c r="B912" t="s">
        <v>353</v>
      </c>
      <c r="C912" t="s">
        <v>354</v>
      </c>
      <c r="D912">
        <v>1</v>
      </c>
      <c r="E912" s="12">
        <v>4.99</v>
      </c>
      <c r="F912" t="s">
        <v>11</v>
      </c>
      <c r="G912" t="str">
        <f>LOOKUP($C912,'AisleList-T'!$A:$A,'AisleList-T'!B:B)</f>
        <v>Kitchen</v>
      </c>
      <c r="H912">
        <f>IF($F912="Food4Less",LOOKUP($C912,'AisleList-T'!$A:$A,'AisleList-T'!C:C),"")</f>
        <v>6</v>
      </c>
      <c r="I912" t="str">
        <f>IF($F912="Food4Less",LOOKUP($C912,'AisleList-T'!$A:$A,'AisleList-T'!D:D),"")</f>
        <v>Baking/Breakfast</v>
      </c>
    </row>
    <row r="913" spans="1:9" x14ac:dyDescent="0.35">
      <c r="A913" s="1">
        <v>43559</v>
      </c>
      <c r="B913" t="s">
        <v>353</v>
      </c>
      <c r="C913" t="s">
        <v>355</v>
      </c>
      <c r="D913">
        <v>1</v>
      </c>
      <c r="E913" s="12">
        <v>4.99</v>
      </c>
      <c r="F913" t="s">
        <v>11</v>
      </c>
      <c r="G913" t="str">
        <f>LOOKUP($C913,'AisleList-T'!$A:$A,'AisleList-T'!B:B)</f>
        <v>Dairy</v>
      </c>
      <c r="H913">
        <f>IF($F913="Food4Less",LOOKUP($C913,'AisleList-T'!$A:$A,'AisleList-T'!C:C),"")</f>
        <v>1</v>
      </c>
      <c r="I913" t="str">
        <f>IF($F913="Food4Less",LOOKUP($C913,'AisleList-T'!$A:$A,'AisleList-T'!D:D),"")</f>
        <v>Meats/Cheese</v>
      </c>
    </row>
    <row r="914" spans="1:9" x14ac:dyDescent="0.35">
      <c r="A914" s="1">
        <v>43559</v>
      </c>
      <c r="B914" t="s">
        <v>356</v>
      </c>
      <c r="C914" t="s">
        <v>357</v>
      </c>
      <c r="D914">
        <v>1</v>
      </c>
      <c r="E914" s="12">
        <v>7.99</v>
      </c>
      <c r="F914" t="s">
        <v>11</v>
      </c>
      <c r="G914" t="str">
        <f>LOOKUP($C914,'AisleList-T'!$A:$A,'AisleList-T'!B:B)</f>
        <v>Fruits</v>
      </c>
      <c r="H914">
        <f>IF($F914="Food4Less",LOOKUP($C914,'AisleList-T'!$A:$A,'AisleList-T'!C:C),"")</f>
        <v>0</v>
      </c>
      <c r="I914" t="str">
        <f>IF($F914="Food4Less",LOOKUP($C914,'AisleList-T'!$A:$A,'AisleList-T'!D:D),"")</f>
        <v>Vegetables/Fruit</v>
      </c>
    </row>
    <row r="915" spans="1:9" x14ac:dyDescent="0.35">
      <c r="A915" s="1">
        <v>43559</v>
      </c>
      <c r="B915" t="s">
        <v>75</v>
      </c>
      <c r="C915" t="s">
        <v>76</v>
      </c>
      <c r="D915">
        <v>1</v>
      </c>
      <c r="E915" s="12">
        <v>5.49</v>
      </c>
      <c r="F915" t="s">
        <v>11</v>
      </c>
      <c r="G915" t="str">
        <f>LOOKUP($C915,'AisleList-T'!$A:$A,'AisleList-T'!B:B)</f>
        <v>Snacks</v>
      </c>
      <c r="H915">
        <f>IF($F915="Food4Less",LOOKUP($C915,'AisleList-T'!$A:$A,'AisleList-T'!C:C),"")</f>
        <v>10</v>
      </c>
      <c r="I915" t="str">
        <f>IF($F915="Food4Less",LOOKUP($C915,'AisleList-T'!$A:$A,'AisleList-T'!D:D),"")</f>
        <v>Candy/Picnic</v>
      </c>
    </row>
    <row r="916" spans="1:9" x14ac:dyDescent="0.35">
      <c r="A916" s="1">
        <v>43559</v>
      </c>
      <c r="B916" t="s">
        <v>14</v>
      </c>
      <c r="C916" t="s">
        <v>192</v>
      </c>
      <c r="D916">
        <v>1</v>
      </c>
      <c r="E916" s="12">
        <v>1.99</v>
      </c>
      <c r="F916" t="s">
        <v>11</v>
      </c>
      <c r="G916" t="str">
        <f>LOOKUP($C916,'AisleList-T'!$A:$A,'AisleList-T'!B:B)</f>
        <v>Kitchen</v>
      </c>
      <c r="H916">
        <f>IF($F916="Food4Less",LOOKUP($C916,'AisleList-T'!$A:$A,'AisleList-T'!C:C),"")</f>
        <v>6</v>
      </c>
      <c r="I916" t="str">
        <f>IF($F916="Food4Less",LOOKUP($C916,'AisleList-T'!$A:$A,'AisleList-T'!D:D),"")</f>
        <v>Baking/Breakfast</v>
      </c>
    </row>
    <row r="917" spans="1:9" x14ac:dyDescent="0.35">
      <c r="A917" s="1">
        <v>43559</v>
      </c>
      <c r="B917" t="s">
        <v>358</v>
      </c>
      <c r="C917" t="s">
        <v>329</v>
      </c>
      <c r="D917">
        <v>1</v>
      </c>
      <c r="E917" s="12">
        <v>3.99</v>
      </c>
      <c r="F917" t="s">
        <v>11</v>
      </c>
      <c r="G917" t="str">
        <f>LOOKUP($C917,'AisleList-T'!$A:$A,'AisleList-T'!B:B)</f>
        <v>Kitchen</v>
      </c>
      <c r="H917">
        <f>IF($F917="Food4Less",LOOKUP($C917,'AisleList-T'!$A:$A,'AisleList-T'!C:C),"")</f>
        <v>6</v>
      </c>
      <c r="I917" t="str">
        <f>IF($F917="Food4Less",LOOKUP($C917,'AisleList-T'!$A:$A,'AisleList-T'!D:D),"")</f>
        <v>Baking/Breakfast</v>
      </c>
    </row>
    <row r="918" spans="1:9" x14ac:dyDescent="0.35">
      <c r="A918" s="1">
        <v>43559</v>
      </c>
      <c r="B918" t="s">
        <v>278</v>
      </c>
      <c r="C918" t="s">
        <v>10</v>
      </c>
      <c r="D918">
        <v>1</v>
      </c>
      <c r="E918" s="12">
        <v>2.5</v>
      </c>
      <c r="F918" t="s">
        <v>11</v>
      </c>
      <c r="G918" t="str">
        <f>LOOKUP($C918,'AisleList-T'!$A:$A,'AisleList-T'!B:B)</f>
        <v>Dairy</v>
      </c>
      <c r="H918">
        <f>IF($F918="Food4Less",LOOKUP($C918,'AisleList-T'!$A:$A,'AisleList-T'!C:C),"")</f>
        <v>15</v>
      </c>
      <c r="I918" t="str">
        <f>IF($F918="Food4Less",LOOKUP($C918,'AisleList-T'!$A:$A,'AisleList-T'!D:D),"")</f>
        <v>Dairy Products</v>
      </c>
    </row>
    <row r="919" spans="1:9" x14ac:dyDescent="0.35">
      <c r="A919" s="1">
        <v>43559</v>
      </c>
      <c r="B919" t="s">
        <v>12</v>
      </c>
      <c r="C919" t="s">
        <v>13</v>
      </c>
      <c r="D919">
        <v>1</v>
      </c>
      <c r="E919" s="12">
        <v>2.5</v>
      </c>
      <c r="F919" t="s">
        <v>11</v>
      </c>
      <c r="G919" t="str">
        <f>LOOKUP($C919,'AisleList-T'!$A:$A,'AisleList-T'!B:B)</f>
        <v>Dairy</v>
      </c>
      <c r="H919">
        <f>IF($F919="Food4Less",LOOKUP($C919,'AisleList-T'!$A:$A,'AisleList-T'!C:C),"")</f>
        <v>15</v>
      </c>
      <c r="I919" t="str">
        <f>IF($F919="Food4Less",LOOKUP($C919,'AisleList-T'!$A:$A,'AisleList-T'!D:D),"")</f>
        <v>Dairy Products</v>
      </c>
    </row>
    <row r="920" spans="1:9" x14ac:dyDescent="0.35">
      <c r="A920" s="1">
        <v>43559</v>
      </c>
      <c r="B920" t="s">
        <v>12</v>
      </c>
      <c r="C920" t="s">
        <v>13</v>
      </c>
      <c r="D920">
        <v>1</v>
      </c>
      <c r="E920" s="12">
        <v>2.5</v>
      </c>
      <c r="F920" t="s">
        <v>11</v>
      </c>
      <c r="G920" t="str">
        <f>LOOKUP($C920,'AisleList-T'!$A:$A,'AisleList-T'!B:B)</f>
        <v>Dairy</v>
      </c>
      <c r="H920">
        <f>IF($F920="Food4Less",LOOKUP($C920,'AisleList-T'!$A:$A,'AisleList-T'!C:C),"")</f>
        <v>15</v>
      </c>
      <c r="I920" t="str">
        <f>IF($F920="Food4Less",LOOKUP($C920,'AisleList-T'!$A:$A,'AisleList-T'!D:D),"")</f>
        <v>Dairy Products</v>
      </c>
    </row>
    <row r="921" spans="1:9" x14ac:dyDescent="0.35">
      <c r="A921" s="1">
        <v>43559</v>
      </c>
      <c r="B921" t="s">
        <v>12</v>
      </c>
      <c r="C921" t="s">
        <v>13</v>
      </c>
      <c r="D921">
        <v>1</v>
      </c>
      <c r="E921" s="12">
        <v>2.5</v>
      </c>
      <c r="F921" t="s">
        <v>11</v>
      </c>
      <c r="G921" t="str">
        <f>LOOKUP($C921,'AisleList-T'!$A:$A,'AisleList-T'!B:B)</f>
        <v>Dairy</v>
      </c>
      <c r="H921">
        <f>IF($F921="Food4Less",LOOKUP($C921,'AisleList-T'!$A:$A,'AisleList-T'!C:C),"")</f>
        <v>15</v>
      </c>
      <c r="I921" t="str">
        <f>IF($F921="Food4Less",LOOKUP($C921,'AisleList-T'!$A:$A,'AisleList-T'!D:D),"")</f>
        <v>Dairy Products</v>
      </c>
    </row>
    <row r="922" spans="1:9" x14ac:dyDescent="0.35">
      <c r="A922" s="1">
        <v>43559</v>
      </c>
      <c r="B922" t="s">
        <v>61</v>
      </c>
      <c r="C922" t="s">
        <v>132</v>
      </c>
      <c r="D922">
        <v>1</v>
      </c>
      <c r="E922" s="12">
        <v>2.65</v>
      </c>
      <c r="F922" t="s">
        <v>11</v>
      </c>
      <c r="G922" t="str">
        <f>LOOKUP($C922,'AisleList-T'!$A:$A,'AisleList-T'!B:B)</f>
        <v>Vegetables</v>
      </c>
      <c r="H922">
        <f>IF($F922="Food4Less",LOOKUP($C922,'AisleList-T'!$A:$A,'AisleList-T'!C:C),"")</f>
        <v>0</v>
      </c>
      <c r="I922" t="str">
        <f>IF($F922="Food4Less",LOOKUP($C922,'AisleList-T'!$A:$A,'AisleList-T'!D:D),"")</f>
        <v>Vegetables/Fruit</v>
      </c>
    </row>
    <row r="923" spans="1:9" x14ac:dyDescent="0.35">
      <c r="A923" s="1">
        <v>43566</v>
      </c>
      <c r="B923" t="s">
        <v>14</v>
      </c>
      <c r="C923" t="s">
        <v>17</v>
      </c>
      <c r="D923">
        <v>1</v>
      </c>
      <c r="E923" s="12">
        <v>2.5</v>
      </c>
      <c r="F923" t="s">
        <v>11</v>
      </c>
      <c r="G923" t="str">
        <f>LOOKUP($C923,'AisleList-T'!$A:$A,'AisleList-T'!B:B)</f>
        <v>Snacks</v>
      </c>
      <c r="H923">
        <f>IF($F923="Food4Less",LOOKUP($C923,'AisleList-T'!$A:$A,'AisleList-T'!C:C),"")</f>
        <v>7</v>
      </c>
      <c r="I923" t="str">
        <f>IF($F923="Food4Less",LOOKUP($C923,'AisleList-T'!$A:$A,'AisleList-T'!D:D),"")</f>
        <v>Snacks 1</v>
      </c>
    </row>
    <row r="924" spans="1:9" x14ac:dyDescent="0.35">
      <c r="A924" s="1">
        <v>43566</v>
      </c>
      <c r="B924" t="s">
        <v>247</v>
      </c>
      <c r="C924" t="s">
        <v>248</v>
      </c>
      <c r="D924">
        <v>1</v>
      </c>
      <c r="E924" s="12">
        <v>2.19</v>
      </c>
      <c r="F924" t="s">
        <v>11</v>
      </c>
      <c r="G924" t="str">
        <f>LOOKUP($C924,'AisleList-T'!$A:$A,'AisleList-T'!B:B)</f>
        <v>Meals</v>
      </c>
      <c r="H924">
        <f>IF($F924="Food4Less",LOOKUP($C924,'AisleList-T'!$A:$A,'AisleList-T'!C:C),"")</f>
        <v>3</v>
      </c>
      <c r="I924" t="str">
        <f>IF($F924="Food4Less",LOOKUP($C924,'AisleList-T'!$A:$A,'AisleList-T'!D:D),"")</f>
        <v>Soups/Juice</v>
      </c>
    </row>
    <row r="925" spans="1:9" x14ac:dyDescent="0.35">
      <c r="A925" s="1">
        <v>43566</v>
      </c>
      <c r="B925" t="s">
        <v>61</v>
      </c>
      <c r="C925" t="s">
        <v>62</v>
      </c>
      <c r="D925">
        <v>5</v>
      </c>
      <c r="E925" s="12">
        <v>1.23</v>
      </c>
      <c r="F925" t="s">
        <v>11</v>
      </c>
      <c r="G925" t="str">
        <f>LOOKUP($C925,'AisleList-T'!$A:$A,'AisleList-T'!B:B)</f>
        <v>Fruits</v>
      </c>
      <c r="H925">
        <f>IF($F925="Food4Less",LOOKUP($C925,'AisleList-T'!$A:$A,'AisleList-T'!C:C),"")</f>
        <v>0</v>
      </c>
      <c r="I925" t="str">
        <f>IF($F925="Food4Less",LOOKUP($C925,'AisleList-T'!$A:$A,'AisleList-T'!D:D),"")</f>
        <v>Vegetables/Fruit</v>
      </c>
    </row>
    <row r="926" spans="1:9" x14ac:dyDescent="0.35">
      <c r="A926" s="1">
        <v>43566</v>
      </c>
      <c r="B926" t="s">
        <v>61</v>
      </c>
      <c r="C926" t="s">
        <v>66</v>
      </c>
      <c r="D926">
        <v>24</v>
      </c>
      <c r="E926" s="12">
        <v>6.91</v>
      </c>
      <c r="F926" t="s">
        <v>11</v>
      </c>
      <c r="G926" t="str">
        <f>LOOKUP($C926,'AisleList-T'!$A:$A,'AisleList-T'!B:B)</f>
        <v>Fruits</v>
      </c>
      <c r="H926">
        <f>IF($F926="Food4Less",LOOKUP($C926,'AisleList-T'!$A:$A,'AisleList-T'!C:C),"")</f>
        <v>0</v>
      </c>
      <c r="I926" t="str">
        <f>IF($F926="Food4Less",LOOKUP($C926,'AisleList-T'!$A:$A,'AisleList-T'!D:D),"")</f>
        <v>Vegetables/Fruit</v>
      </c>
    </row>
    <row r="927" spans="1:9" x14ac:dyDescent="0.35">
      <c r="A927" s="1">
        <v>43566</v>
      </c>
      <c r="B927" t="s">
        <v>268</v>
      </c>
      <c r="C927" t="s">
        <v>102</v>
      </c>
      <c r="D927">
        <v>1</v>
      </c>
      <c r="E927" s="12">
        <v>9.99</v>
      </c>
      <c r="F927" t="s">
        <v>11</v>
      </c>
      <c r="G927" t="str">
        <f>LOOKUP($C927,'AisleList-T'!$A:$A,'AisleList-T'!B:B)</f>
        <v>Meats/Proteins</v>
      </c>
      <c r="H927" t="str">
        <f>IF($F927="Food4Less",LOOKUP($C927,'AisleList-T'!$A:$A,'AisleList-T'!C:C),"")</f>
        <v>BW</v>
      </c>
      <c r="I927" t="str">
        <f>IF($F927="Food4Less",LOOKUP($C927,'AisleList-T'!$A:$A,'AisleList-T'!D:D),"")</f>
        <v>Deli/Dairy</v>
      </c>
    </row>
    <row r="928" spans="1:9" x14ac:dyDescent="0.35">
      <c r="A928" s="1">
        <v>43566</v>
      </c>
      <c r="B928" t="s">
        <v>14</v>
      </c>
      <c r="C928" t="s">
        <v>73</v>
      </c>
      <c r="D928">
        <v>1</v>
      </c>
      <c r="E928" s="12">
        <v>1</v>
      </c>
      <c r="F928" t="s">
        <v>11</v>
      </c>
      <c r="G928" t="str">
        <f>LOOKUP($C928,'AisleList-T'!$A:$A,'AisleList-T'!B:B)</f>
        <v>Bathroom/Cleaning</v>
      </c>
      <c r="H928">
        <f>IF($F928="Food4Less",LOOKUP($C928,'AisleList-T'!$A:$A,'AisleList-T'!C:C),"")</f>
        <v>12</v>
      </c>
      <c r="I928" t="str">
        <f>IF($F928="Food4Less",LOOKUP($C928,'AisleList-T'!$A:$A,'AisleList-T'!D:D),"")</f>
        <v>Bathroom</v>
      </c>
    </row>
    <row r="929" spans="1:9" x14ac:dyDescent="0.35">
      <c r="A929" s="1">
        <v>43566</v>
      </c>
      <c r="B929" t="s">
        <v>14</v>
      </c>
      <c r="C929" t="s">
        <v>73</v>
      </c>
      <c r="D929">
        <v>1</v>
      </c>
      <c r="E929" s="12">
        <v>1</v>
      </c>
      <c r="F929" t="s">
        <v>11</v>
      </c>
      <c r="G929" t="str">
        <f>LOOKUP($C929,'AisleList-T'!$A:$A,'AisleList-T'!B:B)</f>
        <v>Bathroom/Cleaning</v>
      </c>
      <c r="H929">
        <f>IF($F929="Food4Less",LOOKUP($C929,'AisleList-T'!$A:$A,'AisleList-T'!C:C),"")</f>
        <v>12</v>
      </c>
      <c r="I929" t="str">
        <f>IF($F929="Food4Less",LOOKUP($C929,'AisleList-T'!$A:$A,'AisleList-T'!D:D),"")</f>
        <v>Bathroom</v>
      </c>
    </row>
    <row r="930" spans="1:9" x14ac:dyDescent="0.35">
      <c r="A930" s="1">
        <v>43566</v>
      </c>
      <c r="B930" t="s">
        <v>308</v>
      </c>
      <c r="C930" t="s">
        <v>309</v>
      </c>
      <c r="D930">
        <v>1</v>
      </c>
      <c r="E930" s="12">
        <v>6.69</v>
      </c>
      <c r="F930" t="s">
        <v>11</v>
      </c>
      <c r="G930" t="str">
        <f>LOOKUP($C930,'AisleList-T'!$A:$A,'AisleList-T'!B:B)</f>
        <v>Dairy</v>
      </c>
      <c r="H930">
        <f>IF($F930="Food4Less",LOOKUP($C930,'AisleList-T'!$A:$A,'AisleList-T'!C:C),"")</f>
        <v>15</v>
      </c>
      <c r="I930" t="str">
        <f>IF($F930="Food4Less",LOOKUP($C930,'AisleList-T'!$A:$A,'AisleList-T'!D:D),"")</f>
        <v>Dairy Products</v>
      </c>
    </row>
    <row r="931" spans="1:9" x14ac:dyDescent="0.35">
      <c r="A931" s="1">
        <v>43566</v>
      </c>
      <c r="B931" t="s">
        <v>14</v>
      </c>
      <c r="C931" t="s">
        <v>359</v>
      </c>
      <c r="D931">
        <v>375</v>
      </c>
      <c r="E931" s="12">
        <v>1.19</v>
      </c>
      <c r="F931" t="s">
        <v>11</v>
      </c>
      <c r="G931" t="str">
        <f>LOOKUP($C931,'AisleList-T'!$A:$A,'AisleList-T'!B:B)</f>
        <v>Vegetables</v>
      </c>
      <c r="H931">
        <f>IF($F931="Food4Less",LOOKUP($C931,'AisleList-T'!$A:$A,'AisleList-T'!C:C),"")</f>
        <v>0</v>
      </c>
      <c r="I931" t="str">
        <f>IF($F931="Food4Less",LOOKUP($C931,'AisleList-T'!$A:$A,'AisleList-T'!D:D),"")</f>
        <v>Vegetables/Fruit</v>
      </c>
    </row>
    <row r="932" spans="1:9" x14ac:dyDescent="0.35">
      <c r="A932" s="1">
        <v>43566</v>
      </c>
      <c r="B932" t="s">
        <v>14</v>
      </c>
      <c r="C932" t="s">
        <v>346</v>
      </c>
      <c r="D932">
        <v>1</v>
      </c>
      <c r="E932" s="12">
        <v>1.25</v>
      </c>
      <c r="F932" t="s">
        <v>11</v>
      </c>
      <c r="G932" t="str">
        <f>LOOKUP($C932,'AisleList-T'!$A:$A,'AisleList-T'!B:B)</f>
        <v>Snacks</v>
      </c>
      <c r="H932">
        <f>IF($F932="Food4Less",LOOKUP($C932,'AisleList-T'!$A:$A,'AisleList-T'!C:C),"")</f>
        <v>11</v>
      </c>
      <c r="I932" t="str">
        <f>IF($F932="Food4Less",LOOKUP($C932,'AisleList-T'!$A:$A,'AisleList-T'!D:D),"")</f>
        <v>Snacks 2</v>
      </c>
    </row>
    <row r="933" spans="1:9" x14ac:dyDescent="0.35">
      <c r="A933" s="1">
        <v>43566</v>
      </c>
      <c r="B933" t="s">
        <v>95</v>
      </c>
      <c r="C933" t="s">
        <v>94</v>
      </c>
      <c r="D933">
        <v>1</v>
      </c>
      <c r="E933" s="12">
        <v>0.99</v>
      </c>
      <c r="F933" t="s">
        <v>11</v>
      </c>
      <c r="G933" t="str">
        <f>LOOKUP($C933,'AisleList-T'!$A:$A,'AisleList-T'!B:B)</f>
        <v>Snacks</v>
      </c>
      <c r="H933">
        <f>IF($F933="Food4Less",LOOKUP($C933,'AisleList-T'!$A:$A,'AisleList-T'!C:C),"")</f>
        <v>11</v>
      </c>
      <c r="I933" t="str">
        <f>IF($F933="Food4Less",LOOKUP($C933,'AisleList-T'!$A:$A,'AisleList-T'!D:D),"")</f>
        <v>Snacks 2</v>
      </c>
    </row>
    <row r="934" spans="1:9" x14ac:dyDescent="0.35">
      <c r="A934" s="1">
        <v>43566</v>
      </c>
      <c r="B934" t="s">
        <v>14</v>
      </c>
      <c r="C934" t="s">
        <v>346</v>
      </c>
      <c r="D934">
        <v>1</v>
      </c>
      <c r="E934" s="12">
        <v>1.25</v>
      </c>
      <c r="F934" t="s">
        <v>11</v>
      </c>
      <c r="G934" t="str">
        <f>LOOKUP($C934,'AisleList-T'!$A:$A,'AisleList-T'!B:B)</f>
        <v>Snacks</v>
      </c>
      <c r="H934">
        <f>IF($F934="Food4Less",LOOKUP($C934,'AisleList-T'!$A:$A,'AisleList-T'!C:C),"")</f>
        <v>11</v>
      </c>
      <c r="I934" t="str">
        <f>IF($F934="Food4Less",LOOKUP($C934,'AisleList-T'!$A:$A,'AisleList-T'!D:D),"")</f>
        <v>Snacks 2</v>
      </c>
    </row>
    <row r="935" spans="1:9" x14ac:dyDescent="0.35">
      <c r="A935" s="1">
        <v>43566</v>
      </c>
      <c r="B935" t="s">
        <v>14</v>
      </c>
      <c r="C935" t="s">
        <v>27</v>
      </c>
      <c r="D935">
        <v>1</v>
      </c>
      <c r="E935" s="12">
        <v>6.69</v>
      </c>
      <c r="F935" t="s">
        <v>11</v>
      </c>
      <c r="G935" t="str">
        <f>LOOKUP($C935,'AisleList-T'!$A:$A,'AisleList-T'!B:B)</f>
        <v>Meats/Proteins</v>
      </c>
      <c r="H935" t="str">
        <f>IF($F935="Food4Less",LOOKUP($C935,'AisleList-T'!$A:$A,'AisleList-T'!C:C),"")</f>
        <v>BW</v>
      </c>
      <c r="I935" t="str">
        <f>IF($F935="Food4Less",LOOKUP($C935,'AisleList-T'!$A:$A,'AisleList-T'!D:D),"")</f>
        <v>Deli/Dairy</v>
      </c>
    </row>
    <row r="936" spans="1:9" x14ac:dyDescent="0.35">
      <c r="A936" s="1">
        <v>43566</v>
      </c>
      <c r="B936" t="s">
        <v>14</v>
      </c>
      <c r="C936" t="s">
        <v>57</v>
      </c>
      <c r="D936">
        <v>1</v>
      </c>
      <c r="E936" s="12">
        <v>0.99</v>
      </c>
      <c r="F936" t="s">
        <v>11</v>
      </c>
      <c r="G936" t="str">
        <f>LOOKUP($C936,'AisleList-T'!$A:$A,'AisleList-T'!B:B)</f>
        <v>Breads</v>
      </c>
      <c r="H936">
        <f>IF($F936="Food4Less",LOOKUP($C936,'AisleList-T'!$A:$A,'AisleList-T'!C:C),"")</f>
        <v>2</v>
      </c>
      <c r="I936" t="str">
        <f>IF($F936="Food4Less",LOOKUP($C936,'AisleList-T'!$A:$A,'AisleList-T'!D:D),"")</f>
        <v>Bread/Cereal</v>
      </c>
    </row>
    <row r="937" spans="1:9" x14ac:dyDescent="0.35">
      <c r="A937" s="1">
        <v>43566</v>
      </c>
      <c r="B937" t="s">
        <v>61</v>
      </c>
      <c r="C937" t="s">
        <v>99</v>
      </c>
      <c r="D937">
        <v>3</v>
      </c>
      <c r="E937" s="12">
        <v>2.97</v>
      </c>
      <c r="F937" t="s">
        <v>11</v>
      </c>
      <c r="G937" t="str">
        <f>LOOKUP($C937,'AisleList-T'!$A:$A,'AisleList-T'!B:B)</f>
        <v>Fruits</v>
      </c>
      <c r="H937">
        <f>IF($F937="Food4Less",LOOKUP($C937,'AisleList-T'!$A:$A,'AisleList-T'!C:C),"")</f>
        <v>0</v>
      </c>
      <c r="I937" t="str">
        <f>IF($F937="Food4Less",LOOKUP($C937,'AisleList-T'!$A:$A,'AisleList-T'!D:D),"")</f>
        <v>Vegetables/Fruit</v>
      </c>
    </row>
    <row r="938" spans="1:9" x14ac:dyDescent="0.35">
      <c r="A938" s="1">
        <v>43566</v>
      </c>
      <c r="B938" t="s">
        <v>275</v>
      </c>
      <c r="C938" t="s">
        <v>276</v>
      </c>
      <c r="D938">
        <v>1</v>
      </c>
      <c r="E938" s="12">
        <v>0.89</v>
      </c>
      <c r="F938" t="s">
        <v>11</v>
      </c>
      <c r="G938" t="str">
        <f>LOOKUP($C938,'AisleList-T'!$A:$A,'AisleList-T'!B:B)</f>
        <v>Dairy</v>
      </c>
      <c r="H938">
        <f>IF($F938="Food4Less",LOOKUP($C938,'AisleList-T'!$A:$A,'AisleList-T'!C:C),"")</f>
        <v>15</v>
      </c>
      <c r="I938" t="str">
        <f>IF($F938="Food4Less",LOOKUP($C938,'AisleList-T'!$A:$A,'AisleList-T'!D:D),"")</f>
        <v>Dairy Products</v>
      </c>
    </row>
    <row r="939" spans="1:9" x14ac:dyDescent="0.35">
      <c r="A939" s="1">
        <v>43566</v>
      </c>
      <c r="B939" t="s">
        <v>37</v>
      </c>
      <c r="C939" t="s">
        <v>38</v>
      </c>
      <c r="D939">
        <v>1</v>
      </c>
      <c r="E939" s="12">
        <v>2.99</v>
      </c>
      <c r="F939" t="s">
        <v>11</v>
      </c>
      <c r="G939" t="str">
        <f>LOOKUP($C939,'AisleList-T'!$A:$A,'AisleList-T'!B:B)</f>
        <v>Sides</v>
      </c>
      <c r="H939">
        <f>IF($F939="Food4Less",LOOKUP($C939,'AisleList-T'!$A:$A,'AisleList-T'!C:C),"")</f>
        <v>5</v>
      </c>
      <c r="I939" t="str">
        <f>IF($F939="Food4Less",LOOKUP($C939,'AisleList-T'!$A:$A,'AisleList-T'!D:D),"")</f>
        <v>Pasta/Rice</v>
      </c>
    </row>
    <row r="940" spans="1:9" x14ac:dyDescent="0.35">
      <c r="A940" s="1">
        <v>43566</v>
      </c>
      <c r="B940" t="s">
        <v>14</v>
      </c>
      <c r="C940" t="s">
        <v>22</v>
      </c>
      <c r="D940">
        <v>1</v>
      </c>
      <c r="E940" s="12">
        <v>6.99</v>
      </c>
      <c r="F940" t="s">
        <v>11</v>
      </c>
      <c r="G940" t="str">
        <f>LOOKUP($C940,'AisleList-T'!$A:$A,'AisleList-T'!B:B)</f>
        <v>Dairy</v>
      </c>
      <c r="H940">
        <f>IF($F940="Food4Less",LOOKUP($C940,'AisleList-T'!$A:$A,'AisleList-T'!C:C),"")</f>
        <v>1</v>
      </c>
      <c r="I940" t="str">
        <f>IF($F940="Food4Less",LOOKUP($C940,'AisleList-T'!$A:$A,'AisleList-T'!D:D),"")</f>
        <v>Meats/Cheese</v>
      </c>
    </row>
    <row r="941" spans="1:9" x14ac:dyDescent="0.35">
      <c r="A941" s="1">
        <v>43566</v>
      </c>
      <c r="B941" t="s">
        <v>14</v>
      </c>
      <c r="C941" t="s">
        <v>48</v>
      </c>
      <c r="D941">
        <v>1</v>
      </c>
      <c r="E941" s="12">
        <v>1.49</v>
      </c>
      <c r="F941" t="s">
        <v>11</v>
      </c>
      <c r="G941" t="str">
        <f>LOOKUP($C941,'AisleList-T'!$A:$A,'AisleList-T'!B:B)</f>
        <v>Spices/Sauces</v>
      </c>
      <c r="H941">
        <f>IF($F941="Food4Less",LOOKUP($C941,'AisleList-T'!$A:$A,'AisleList-T'!C:C),"")</f>
        <v>5</v>
      </c>
      <c r="I941" t="str">
        <f>IF($F941="Food4Less",LOOKUP($C941,'AisleList-T'!$A:$A,'AisleList-T'!D:D),"")</f>
        <v>Pasta/Rice</v>
      </c>
    </row>
    <row r="942" spans="1:9" x14ac:dyDescent="0.35">
      <c r="A942" s="1">
        <v>43566</v>
      </c>
      <c r="B942" t="s">
        <v>14</v>
      </c>
      <c r="C942" t="s">
        <v>48</v>
      </c>
      <c r="D942">
        <v>1</v>
      </c>
      <c r="E942" s="12">
        <v>1.49</v>
      </c>
      <c r="F942" t="s">
        <v>11</v>
      </c>
      <c r="G942" t="str">
        <f>LOOKUP($C942,'AisleList-T'!$A:$A,'AisleList-T'!B:B)</f>
        <v>Spices/Sauces</v>
      </c>
      <c r="H942">
        <f>IF($F942="Food4Less",LOOKUP($C942,'AisleList-T'!$A:$A,'AisleList-T'!C:C),"")</f>
        <v>5</v>
      </c>
      <c r="I942" t="str">
        <f>IF($F942="Food4Less",LOOKUP($C942,'AisleList-T'!$A:$A,'AisleList-T'!D:D),"")</f>
        <v>Pasta/Rice</v>
      </c>
    </row>
    <row r="943" spans="1:9" x14ac:dyDescent="0.35">
      <c r="A943" s="1">
        <v>43566</v>
      </c>
      <c r="B943" t="s">
        <v>14</v>
      </c>
      <c r="C943" t="s">
        <v>288</v>
      </c>
      <c r="D943">
        <v>1</v>
      </c>
      <c r="E943" s="12">
        <v>1.99</v>
      </c>
      <c r="F943" t="s">
        <v>11</v>
      </c>
      <c r="G943" t="str">
        <f>LOOKUP($C943,'AisleList-T'!$A:$A,'AisleList-T'!B:B)</f>
        <v>Baking</v>
      </c>
      <c r="H943">
        <f>IF($F943="Food4Less",LOOKUP($C943,'AisleList-T'!$A:$A,'AisleList-T'!C:C),"")</f>
        <v>6</v>
      </c>
      <c r="I943" t="str">
        <f>IF($F943="Food4Less",LOOKUP($C943,'AisleList-T'!$A:$A,'AisleList-T'!D:D),"")</f>
        <v>Baking/Breakfast</v>
      </c>
    </row>
    <row r="944" spans="1:9" x14ac:dyDescent="0.35">
      <c r="A944" s="1">
        <v>43566</v>
      </c>
      <c r="B944" t="s">
        <v>61</v>
      </c>
      <c r="C944" t="s">
        <v>284</v>
      </c>
      <c r="D944">
        <v>1</v>
      </c>
      <c r="E944" s="12">
        <v>0.5</v>
      </c>
      <c r="F944" t="s">
        <v>11</v>
      </c>
      <c r="G944" t="str">
        <f>LOOKUP($C944,'AisleList-T'!$A:$A,'AisleList-T'!B:B)</f>
        <v>Fruits</v>
      </c>
      <c r="H944">
        <f>IF($F944="Food4Less",LOOKUP($C944,'AisleList-T'!$A:$A,'AisleList-T'!C:C),"")</f>
        <v>0</v>
      </c>
      <c r="I944" t="str">
        <f>IF($F944="Food4Less",LOOKUP($C944,'AisleList-T'!$A:$A,'AisleList-T'!D:D),"")</f>
        <v>Vegetables/Fruit</v>
      </c>
    </row>
    <row r="945" spans="1:9" x14ac:dyDescent="0.35">
      <c r="A945" s="1">
        <v>43566</v>
      </c>
      <c r="B945" t="s">
        <v>14</v>
      </c>
      <c r="C945" t="s">
        <v>57</v>
      </c>
      <c r="D945">
        <v>1</v>
      </c>
      <c r="E945" s="12">
        <v>0.99</v>
      </c>
      <c r="F945" t="s">
        <v>11</v>
      </c>
      <c r="G945" t="str">
        <f>LOOKUP($C945,'AisleList-T'!$A:$A,'AisleList-T'!B:B)</f>
        <v>Breads</v>
      </c>
      <c r="H945">
        <f>IF($F945="Food4Less",LOOKUP($C945,'AisleList-T'!$A:$A,'AisleList-T'!C:C),"")</f>
        <v>2</v>
      </c>
      <c r="I945" t="str">
        <f>IF($F945="Food4Less",LOOKUP($C945,'AisleList-T'!$A:$A,'AisleList-T'!D:D),"")</f>
        <v>Bread/Cereal</v>
      </c>
    </row>
    <row r="946" spans="1:9" x14ac:dyDescent="0.35">
      <c r="A946" s="1">
        <v>43566</v>
      </c>
      <c r="B946" t="s">
        <v>153</v>
      </c>
      <c r="C946" t="s">
        <v>40</v>
      </c>
      <c r="D946">
        <v>80</v>
      </c>
      <c r="E946" s="12">
        <v>2.4900000000000002</v>
      </c>
      <c r="F946" t="s">
        <v>11</v>
      </c>
      <c r="G946" t="str">
        <f>LOOKUP($C946,'AisleList-T'!$A:$A,'AisleList-T'!B:B)</f>
        <v>Breads</v>
      </c>
      <c r="H946">
        <f>IF($F946="Food4Less",LOOKUP($C946,'AisleList-T'!$A:$A,'AisleList-T'!C:C),"")</f>
        <v>6</v>
      </c>
      <c r="I946" t="str">
        <f>IF($F946="Food4Less",LOOKUP($C946,'AisleList-T'!$A:$A,'AisleList-T'!D:D),"")</f>
        <v>Baking/Breakfast</v>
      </c>
    </row>
    <row r="947" spans="1:9" x14ac:dyDescent="0.35">
      <c r="A947" s="1">
        <v>43573</v>
      </c>
      <c r="B947" t="s">
        <v>14</v>
      </c>
      <c r="C947" t="s">
        <v>26</v>
      </c>
      <c r="D947">
        <v>18</v>
      </c>
      <c r="E947" s="12">
        <v>3.69</v>
      </c>
      <c r="F947" t="s">
        <v>11</v>
      </c>
      <c r="G947" t="str">
        <f>LOOKUP($C947,'AisleList-T'!$A:$A,'AisleList-T'!B:B)</f>
        <v>Meats/Proteins</v>
      </c>
      <c r="H947" t="str">
        <f>IF($F947="Food4Less",LOOKUP($C947,'AisleList-T'!$A:$A,'AisleList-T'!C:C),"")</f>
        <v>BW</v>
      </c>
      <c r="I947" t="str">
        <f>IF($F947="Food4Less",LOOKUP($C947,'AisleList-T'!$A:$A,'AisleList-T'!D:D),"")</f>
        <v>Deli/Dairy</v>
      </c>
    </row>
    <row r="948" spans="1:9" x14ac:dyDescent="0.35">
      <c r="A948" s="1">
        <v>43573</v>
      </c>
      <c r="B948" t="s">
        <v>14</v>
      </c>
      <c r="C948" t="s">
        <v>360</v>
      </c>
      <c r="D948">
        <v>1</v>
      </c>
      <c r="E948" s="12">
        <v>2.39</v>
      </c>
      <c r="F948" t="s">
        <v>11</v>
      </c>
      <c r="G948" t="str">
        <f>LOOKUP($C948,'AisleList-T'!$A:$A,'AisleList-T'!B:B)</f>
        <v>Spices/Sauces</v>
      </c>
      <c r="H948">
        <f>IF($F948="Food4Less",LOOKUP($C948,'AisleList-T'!$A:$A,'AisleList-T'!C:C),"")</f>
        <v>5</v>
      </c>
      <c r="I948" t="str">
        <f>IF($F948="Food4Less",LOOKUP($C948,'AisleList-T'!$A:$A,'AisleList-T'!D:D),"")</f>
        <v>Pasta/Rice</v>
      </c>
    </row>
    <row r="949" spans="1:9" x14ac:dyDescent="0.35">
      <c r="A949" s="1">
        <v>43573</v>
      </c>
      <c r="B949" t="s">
        <v>190</v>
      </c>
      <c r="C949" t="s">
        <v>187</v>
      </c>
      <c r="D949">
        <v>1</v>
      </c>
      <c r="E949" s="12">
        <v>2.5</v>
      </c>
      <c r="F949" t="s">
        <v>11</v>
      </c>
      <c r="G949" t="str">
        <f>LOOKUP($C949,'AisleList-T'!$A:$A,'AisleList-T'!B:B)</f>
        <v>Snacks</v>
      </c>
      <c r="H949">
        <f>IF($F949="Food4Less",LOOKUP($C949,'AisleList-T'!$A:$A,'AisleList-T'!C:C),"")</f>
        <v>7</v>
      </c>
      <c r="I949" t="str">
        <f>IF($F949="Food4Less",LOOKUP($C949,'AisleList-T'!$A:$A,'AisleList-T'!D:D),"")</f>
        <v>Snacks 1</v>
      </c>
    </row>
    <row r="950" spans="1:9" x14ac:dyDescent="0.35">
      <c r="A950" s="1">
        <v>43573</v>
      </c>
      <c r="B950" t="s">
        <v>190</v>
      </c>
      <c r="C950" t="s">
        <v>187</v>
      </c>
      <c r="D950">
        <v>1</v>
      </c>
      <c r="E950" s="12">
        <v>2.5</v>
      </c>
      <c r="F950" t="s">
        <v>11</v>
      </c>
      <c r="G950" t="str">
        <f>LOOKUP($C950,'AisleList-T'!$A:$A,'AisleList-T'!B:B)</f>
        <v>Snacks</v>
      </c>
      <c r="H950">
        <f>IF($F950="Food4Less",LOOKUP($C950,'AisleList-T'!$A:$A,'AisleList-T'!C:C),"")</f>
        <v>7</v>
      </c>
      <c r="I950" t="str">
        <f>IF($F950="Food4Less",LOOKUP($C950,'AisleList-T'!$A:$A,'AisleList-T'!D:D),"")</f>
        <v>Snacks 1</v>
      </c>
    </row>
    <row r="951" spans="1:9" x14ac:dyDescent="0.35">
      <c r="A951" s="1">
        <v>43573</v>
      </c>
      <c r="B951" t="s">
        <v>278</v>
      </c>
      <c r="C951" t="s">
        <v>10</v>
      </c>
      <c r="D951">
        <v>1</v>
      </c>
      <c r="E951" s="12">
        <v>2.5</v>
      </c>
      <c r="F951" t="s">
        <v>11</v>
      </c>
      <c r="G951" t="str">
        <f>LOOKUP($C951,'AisleList-T'!$A:$A,'AisleList-T'!B:B)</f>
        <v>Dairy</v>
      </c>
      <c r="H951">
        <f>IF($F951="Food4Less",LOOKUP($C951,'AisleList-T'!$A:$A,'AisleList-T'!C:C),"")</f>
        <v>15</v>
      </c>
      <c r="I951" t="str">
        <f>IF($F951="Food4Less",LOOKUP($C951,'AisleList-T'!$A:$A,'AisleList-T'!D:D),"")</f>
        <v>Dairy Products</v>
      </c>
    </row>
    <row r="952" spans="1:9" x14ac:dyDescent="0.35">
      <c r="A952" s="1">
        <v>43573</v>
      </c>
      <c r="B952" t="s">
        <v>278</v>
      </c>
      <c r="C952" t="s">
        <v>10</v>
      </c>
      <c r="D952">
        <v>1</v>
      </c>
      <c r="E952" s="12">
        <v>2.5</v>
      </c>
      <c r="F952" t="s">
        <v>11</v>
      </c>
      <c r="G952" t="str">
        <f>LOOKUP($C952,'AisleList-T'!$A:$A,'AisleList-T'!B:B)</f>
        <v>Dairy</v>
      </c>
      <c r="H952">
        <f>IF($F952="Food4Less",LOOKUP($C952,'AisleList-T'!$A:$A,'AisleList-T'!C:C),"")</f>
        <v>15</v>
      </c>
      <c r="I952" t="str">
        <f>IF($F952="Food4Less",LOOKUP($C952,'AisleList-T'!$A:$A,'AisleList-T'!D:D),"")</f>
        <v>Dairy Products</v>
      </c>
    </row>
    <row r="953" spans="1:9" x14ac:dyDescent="0.35">
      <c r="A953" s="1">
        <v>43573</v>
      </c>
      <c r="B953" t="s">
        <v>14</v>
      </c>
      <c r="C953" t="s">
        <v>361</v>
      </c>
      <c r="D953">
        <v>1</v>
      </c>
      <c r="E953" s="12">
        <v>2.29</v>
      </c>
      <c r="F953" t="s">
        <v>11</v>
      </c>
      <c r="G953" t="str">
        <f>LOOKUP($C953,'AisleList-T'!$A:$A,'AisleList-T'!B:B)</f>
        <v>Spices/Sauces</v>
      </c>
      <c r="H953">
        <f>IF($F953="Food4Less",LOOKUP($C953,'AisleList-T'!$A:$A,'AisleList-T'!C:C),"")</f>
        <v>0</v>
      </c>
      <c r="I953" t="str">
        <f>IF($F953="Food4Less",LOOKUP($C953,'AisleList-T'!$A:$A,'AisleList-T'!D:D),"")</f>
        <v>Vegetables/Fruit</v>
      </c>
    </row>
    <row r="954" spans="1:9" x14ac:dyDescent="0.35">
      <c r="A954" s="1">
        <v>43573</v>
      </c>
      <c r="B954" t="s">
        <v>188</v>
      </c>
      <c r="C954" t="s">
        <v>189</v>
      </c>
      <c r="D954">
        <v>1</v>
      </c>
      <c r="E954" s="12">
        <v>2.4900000000000002</v>
      </c>
      <c r="F954" t="s">
        <v>11</v>
      </c>
      <c r="G954" t="str">
        <f>LOOKUP($C954,'AisleList-T'!$A:$A,'AisleList-T'!B:B)</f>
        <v>Vegetables</v>
      </c>
      <c r="H954">
        <f>IF($F954="Food4Less",LOOKUP($C954,'AisleList-T'!$A:$A,'AisleList-T'!C:C),"")</f>
        <v>0</v>
      </c>
      <c r="I954" t="str">
        <f>IF($F954="Food4Less",LOOKUP($C954,'AisleList-T'!$A:$A,'AisleList-T'!D:D),"")</f>
        <v>Vegetables/Fruit</v>
      </c>
    </row>
    <row r="955" spans="1:9" x14ac:dyDescent="0.35">
      <c r="A955" s="1">
        <v>43573</v>
      </c>
      <c r="B955" t="s">
        <v>61</v>
      </c>
      <c r="C955" t="s">
        <v>305</v>
      </c>
      <c r="D955">
        <v>2</v>
      </c>
      <c r="E955" s="12">
        <v>1.98</v>
      </c>
      <c r="F955" t="s">
        <v>11</v>
      </c>
      <c r="G955" t="str">
        <f>LOOKUP($C955,'AisleList-T'!$A:$A,'AisleList-T'!B:B)</f>
        <v>Fruits</v>
      </c>
      <c r="H955">
        <f>IF($F955="Food4Less",LOOKUP($C955,'AisleList-T'!$A:$A,'AisleList-T'!C:C),"")</f>
        <v>0</v>
      </c>
      <c r="I955" t="str">
        <f>IF($F955="Food4Less",LOOKUP($C955,'AisleList-T'!$A:$A,'AisleList-T'!D:D),"")</f>
        <v>Vegetables/Fruit</v>
      </c>
    </row>
    <row r="956" spans="1:9" x14ac:dyDescent="0.35">
      <c r="A956" s="1">
        <v>43573</v>
      </c>
      <c r="B956" t="s">
        <v>61</v>
      </c>
      <c r="C956" t="s">
        <v>62</v>
      </c>
      <c r="D956">
        <v>5</v>
      </c>
      <c r="E956" s="12">
        <v>1.67</v>
      </c>
      <c r="F956" t="s">
        <v>11</v>
      </c>
      <c r="G956" t="str">
        <f>LOOKUP($C956,'AisleList-T'!$A:$A,'AisleList-T'!B:B)</f>
        <v>Fruits</v>
      </c>
      <c r="H956">
        <f>IF($F956="Food4Less",LOOKUP($C956,'AisleList-T'!$A:$A,'AisleList-T'!C:C),"")</f>
        <v>0</v>
      </c>
      <c r="I956" t="str">
        <f>IF($F956="Food4Less",LOOKUP($C956,'AisleList-T'!$A:$A,'AisleList-T'!D:D),"")</f>
        <v>Vegetables/Fruit</v>
      </c>
    </row>
    <row r="957" spans="1:9" x14ac:dyDescent="0.35">
      <c r="A957" s="1">
        <v>43573</v>
      </c>
      <c r="B957" t="s">
        <v>61</v>
      </c>
      <c r="C957" t="s">
        <v>150</v>
      </c>
      <c r="D957">
        <v>1</v>
      </c>
      <c r="E957" s="12">
        <v>1.3</v>
      </c>
      <c r="F957" t="s">
        <v>11</v>
      </c>
      <c r="G957" t="str">
        <f>LOOKUP($C957,'AisleList-T'!$A:$A,'AisleList-T'!B:B)</f>
        <v>Fruits</v>
      </c>
      <c r="H957">
        <f>IF($F957="Food4Less",LOOKUP($C957,'AisleList-T'!$A:$A,'AisleList-T'!C:C),"")</f>
        <v>0</v>
      </c>
      <c r="I957" t="str">
        <f>IF($F957="Food4Less",LOOKUP($C957,'AisleList-T'!$A:$A,'AisleList-T'!D:D),"")</f>
        <v>Vegetables/Fruit</v>
      </c>
    </row>
    <row r="958" spans="1:9" x14ac:dyDescent="0.35">
      <c r="A958" s="1">
        <v>43573</v>
      </c>
      <c r="B958" t="s">
        <v>61</v>
      </c>
      <c r="C958" t="s">
        <v>362</v>
      </c>
      <c r="D958">
        <v>1</v>
      </c>
      <c r="E958" s="12">
        <v>0.99</v>
      </c>
      <c r="F958" t="s">
        <v>11</v>
      </c>
      <c r="G958" t="str">
        <f>LOOKUP($C958,'AisleList-T'!$A:$A,'AisleList-T'!B:B)</f>
        <v>Spices/Sauces</v>
      </c>
      <c r="H958">
        <f>IF($F958="Food4Less",LOOKUP($C958,'AisleList-T'!$A:$A,'AisleList-T'!C:C),"")</f>
        <v>0</v>
      </c>
      <c r="I958" t="str">
        <f>IF($F958="Food4Less",LOOKUP($C958,'AisleList-T'!$A:$A,'AisleList-T'!D:D),"")</f>
        <v>Vegetables/Fruit</v>
      </c>
    </row>
    <row r="959" spans="1:9" x14ac:dyDescent="0.35">
      <c r="A959" s="1">
        <v>43573</v>
      </c>
      <c r="B959" t="s">
        <v>61</v>
      </c>
      <c r="C959" t="s">
        <v>123</v>
      </c>
      <c r="D959">
        <v>1</v>
      </c>
      <c r="E959" s="12">
        <v>3.99</v>
      </c>
      <c r="F959" t="s">
        <v>11</v>
      </c>
      <c r="G959" t="str">
        <f>LOOKUP($C959,'AisleList-T'!$A:$A,'AisleList-T'!B:B)</f>
        <v>Fruits</v>
      </c>
      <c r="H959">
        <f>IF($F959="Food4Less",LOOKUP($C959,'AisleList-T'!$A:$A,'AisleList-T'!C:C),"")</f>
        <v>0</v>
      </c>
      <c r="I959" t="str">
        <f>IF($F959="Food4Less",LOOKUP($C959,'AisleList-T'!$A:$A,'AisleList-T'!D:D),"")</f>
        <v>Vegetables/Fruit</v>
      </c>
    </row>
    <row r="960" spans="1:9" x14ac:dyDescent="0.35">
      <c r="A960" s="1">
        <v>43573</v>
      </c>
      <c r="B960" t="s">
        <v>61</v>
      </c>
      <c r="C960" t="s">
        <v>99</v>
      </c>
      <c r="D960">
        <v>4</v>
      </c>
      <c r="E960" s="12">
        <v>5</v>
      </c>
      <c r="F960" t="s">
        <v>11</v>
      </c>
      <c r="G960" t="str">
        <f>LOOKUP($C960,'AisleList-T'!$A:$A,'AisleList-T'!B:B)</f>
        <v>Fruits</v>
      </c>
      <c r="H960">
        <f>IF($F960="Food4Less",LOOKUP($C960,'AisleList-T'!$A:$A,'AisleList-T'!C:C),"")</f>
        <v>0</v>
      </c>
      <c r="I960" t="str">
        <f>IF($F960="Food4Less",LOOKUP($C960,'AisleList-T'!$A:$A,'AisleList-T'!D:D),"")</f>
        <v>Vegetables/Fruit</v>
      </c>
    </row>
    <row r="961" spans="1:9" x14ac:dyDescent="0.35">
      <c r="A961" s="1">
        <v>43573</v>
      </c>
      <c r="B961" t="s">
        <v>59</v>
      </c>
      <c r="C961" t="s">
        <v>60</v>
      </c>
      <c r="D961">
        <v>1</v>
      </c>
      <c r="E961" s="12">
        <v>3.19</v>
      </c>
      <c r="F961" t="s">
        <v>11</v>
      </c>
      <c r="G961" t="str">
        <f>LOOKUP($C961,'AisleList-T'!$A:$A,'AisleList-T'!B:B)</f>
        <v>Breakfast</v>
      </c>
      <c r="H961">
        <f>IF($F961="Food4Less",LOOKUP($C961,'AisleList-T'!$A:$A,'AisleList-T'!C:C),"")</f>
        <v>2</v>
      </c>
      <c r="I961" t="str">
        <f>IF($F961="Food4Less",LOOKUP($C961,'AisleList-T'!$A:$A,'AisleList-T'!D:D),"")</f>
        <v>Bread/Cereal</v>
      </c>
    </row>
    <row r="962" spans="1:9" x14ac:dyDescent="0.35">
      <c r="A962" s="1">
        <v>43573</v>
      </c>
      <c r="B962" t="s">
        <v>14</v>
      </c>
      <c r="C962" t="s">
        <v>46</v>
      </c>
      <c r="D962">
        <v>1</v>
      </c>
      <c r="E962" s="12">
        <v>0.89</v>
      </c>
      <c r="F962" t="s">
        <v>11</v>
      </c>
      <c r="G962" t="str">
        <f>LOOKUP($C962,'AisleList-T'!$A:$A,'AisleList-T'!B:B)</f>
        <v>Meats/Proteins</v>
      </c>
      <c r="H962">
        <f>IF($F962="Food4Less",LOOKUP($C962,'AisleList-T'!$A:$A,'AisleList-T'!C:C),"")</f>
        <v>3</v>
      </c>
      <c r="I962" t="str">
        <f>IF($F962="Food4Less",LOOKUP($C962,'AisleList-T'!$A:$A,'AisleList-T'!D:D),"")</f>
        <v>Soups/Juice</v>
      </c>
    </row>
    <row r="963" spans="1:9" x14ac:dyDescent="0.35">
      <c r="A963" s="1">
        <v>43573</v>
      </c>
      <c r="B963" t="s">
        <v>14</v>
      </c>
      <c r="C963" t="s">
        <v>46</v>
      </c>
      <c r="D963">
        <v>1</v>
      </c>
      <c r="E963" s="12">
        <v>0.89</v>
      </c>
      <c r="F963" t="s">
        <v>11</v>
      </c>
      <c r="G963" t="str">
        <f>LOOKUP($C963,'AisleList-T'!$A:$A,'AisleList-T'!B:B)</f>
        <v>Meats/Proteins</v>
      </c>
      <c r="H963">
        <f>IF($F963="Food4Less",LOOKUP($C963,'AisleList-T'!$A:$A,'AisleList-T'!C:C),"")</f>
        <v>3</v>
      </c>
      <c r="I963" t="str">
        <f>IF($F963="Food4Less",LOOKUP($C963,'AisleList-T'!$A:$A,'AisleList-T'!D:D),"")</f>
        <v>Soups/Juice</v>
      </c>
    </row>
    <row r="964" spans="1:9" x14ac:dyDescent="0.35">
      <c r="A964" s="1">
        <v>43573</v>
      </c>
      <c r="B964" t="s">
        <v>14</v>
      </c>
      <c r="C964" t="s">
        <v>46</v>
      </c>
      <c r="D964">
        <v>1</v>
      </c>
      <c r="E964" s="12">
        <v>0.89</v>
      </c>
      <c r="F964" t="s">
        <v>11</v>
      </c>
      <c r="G964" t="str">
        <f>LOOKUP($C964,'AisleList-T'!$A:$A,'AisleList-T'!B:B)</f>
        <v>Meats/Proteins</v>
      </c>
      <c r="H964">
        <f>IF($F964="Food4Less",LOOKUP($C964,'AisleList-T'!$A:$A,'AisleList-T'!C:C),"")</f>
        <v>3</v>
      </c>
      <c r="I964" t="str">
        <f>IF($F964="Food4Less",LOOKUP($C964,'AisleList-T'!$A:$A,'AisleList-T'!D:D),"")</f>
        <v>Soups/Juice</v>
      </c>
    </row>
    <row r="965" spans="1:9" x14ac:dyDescent="0.35">
      <c r="A965" s="1">
        <v>43573</v>
      </c>
      <c r="B965" t="s">
        <v>61</v>
      </c>
      <c r="C965" t="s">
        <v>219</v>
      </c>
      <c r="D965">
        <v>1</v>
      </c>
      <c r="E965" s="12">
        <v>1.25</v>
      </c>
      <c r="F965" t="s">
        <v>11</v>
      </c>
      <c r="G965" t="str">
        <f>LOOKUP($C965,'AisleList-T'!$A:$A,'AisleList-T'!B:B)</f>
        <v>Fruits</v>
      </c>
      <c r="H965">
        <f>IF($F965="Food4Less",LOOKUP($C965,'AisleList-T'!$A:$A,'AisleList-T'!C:C),"")</f>
        <v>0</v>
      </c>
      <c r="I965" t="str">
        <f>IF($F965="Food4Less",LOOKUP($C965,'AisleList-T'!$A:$A,'AisleList-T'!D:D),"")</f>
        <v>Vegetables/Fruit</v>
      </c>
    </row>
    <row r="966" spans="1:9" x14ac:dyDescent="0.35">
      <c r="A966" s="1">
        <v>43573</v>
      </c>
      <c r="B966" t="s">
        <v>330</v>
      </c>
      <c r="C966" t="s">
        <v>331</v>
      </c>
      <c r="D966">
        <v>1</v>
      </c>
      <c r="E966" s="12">
        <v>1.19</v>
      </c>
      <c r="F966" t="s">
        <v>11</v>
      </c>
      <c r="G966" t="str">
        <f>LOOKUP($C966,'AisleList-T'!$A:$A,'AisleList-T'!B:B)</f>
        <v>Spices/Sauces</v>
      </c>
      <c r="H966">
        <f>IF($F966="Food4Less",LOOKUP($C966,'AisleList-T'!$A:$A,'AisleList-T'!C:C),"")</f>
        <v>5</v>
      </c>
      <c r="I966" t="str">
        <f>IF($F966="Food4Less",LOOKUP($C966,'AisleList-T'!$A:$A,'AisleList-T'!D:D),"")</f>
        <v>Pasta/Rice</v>
      </c>
    </row>
    <row r="967" spans="1:9" x14ac:dyDescent="0.35">
      <c r="A967" s="1">
        <v>43573</v>
      </c>
      <c r="B967" t="s">
        <v>333</v>
      </c>
      <c r="C967" t="s">
        <v>334</v>
      </c>
      <c r="D967">
        <v>1</v>
      </c>
      <c r="E967" s="12">
        <v>1.59</v>
      </c>
      <c r="F967" t="s">
        <v>11</v>
      </c>
      <c r="G967" t="str">
        <f>LOOKUP($C967,'AisleList-T'!$A:$A,'AisleList-T'!B:B)</f>
        <v>Fruits</v>
      </c>
      <c r="H967">
        <f>IF($F967="Food4Less",LOOKUP($C967,'AisleList-T'!$A:$A,'AisleList-T'!C:C),"")</f>
        <v>5</v>
      </c>
      <c r="I967" t="str">
        <f>IF($F967="Food4Less",LOOKUP($C967,'AisleList-T'!$A:$A,'AisleList-T'!D:D),"")</f>
        <v>Pasta/Rice</v>
      </c>
    </row>
    <row r="968" spans="1:9" x14ac:dyDescent="0.35">
      <c r="A968" s="1">
        <v>43573</v>
      </c>
      <c r="B968" t="s">
        <v>61</v>
      </c>
      <c r="C968" t="s">
        <v>20</v>
      </c>
      <c r="D968">
        <v>1</v>
      </c>
      <c r="E968" s="12">
        <v>3.49</v>
      </c>
      <c r="F968" t="s">
        <v>11</v>
      </c>
      <c r="G968" t="str">
        <f>LOOKUP($C968,'AisleList-T'!$A:$A,'AisleList-T'!B:B)</f>
        <v>Meats/Proteins</v>
      </c>
      <c r="H968" t="str">
        <f>IF($F968="Food4Less",LOOKUP($C968,'AisleList-T'!$A:$A,'AisleList-T'!C:C),"")</f>
        <v>BW</v>
      </c>
      <c r="I968" t="str">
        <f>IF($F968="Food4Less",LOOKUP($C968,'AisleList-T'!$A:$A,'AisleList-T'!D:D),"")</f>
        <v>Deli/Dairy</v>
      </c>
    </row>
    <row r="969" spans="1:9" x14ac:dyDescent="0.35">
      <c r="A969" s="1">
        <v>43573</v>
      </c>
      <c r="B969" t="s">
        <v>14</v>
      </c>
      <c r="C969" t="s">
        <v>363</v>
      </c>
      <c r="D969">
        <v>1</v>
      </c>
      <c r="E969" s="12">
        <v>1.69</v>
      </c>
      <c r="F969" t="s">
        <v>11</v>
      </c>
      <c r="G969" t="str">
        <f>LOOKUP($C969,'AisleList-T'!$A:$A,'AisleList-T'!B:B)</f>
        <v>Breakfast</v>
      </c>
      <c r="H969">
        <f>IF($F969="Food4Less",LOOKUP($C969,'AisleList-T'!$A:$A,'AisleList-T'!C:C),"")</f>
        <v>4</v>
      </c>
      <c r="I969" t="str">
        <f>IF($F969="Food4Less",LOOKUP($C969,'AisleList-T'!$A:$A,'AisleList-T'!D:D),"")</f>
        <v>Condiments/Canned Foods</v>
      </c>
    </row>
    <row r="970" spans="1:9" x14ac:dyDescent="0.35">
      <c r="A970" s="1">
        <v>43573</v>
      </c>
      <c r="B970" t="s">
        <v>14</v>
      </c>
      <c r="C970" t="s">
        <v>363</v>
      </c>
      <c r="D970">
        <v>1</v>
      </c>
      <c r="E970" s="12">
        <v>1.69</v>
      </c>
      <c r="F970" t="s">
        <v>11</v>
      </c>
      <c r="G970" t="str">
        <f>LOOKUP($C970,'AisleList-T'!$A:$A,'AisleList-T'!B:B)</f>
        <v>Breakfast</v>
      </c>
      <c r="H970">
        <f>IF($F970="Food4Less",LOOKUP($C970,'AisleList-T'!$A:$A,'AisleList-T'!C:C),"")</f>
        <v>4</v>
      </c>
      <c r="I970" t="str">
        <f>IF($F970="Food4Less",LOOKUP($C970,'AisleList-T'!$A:$A,'AisleList-T'!D:D),"")</f>
        <v>Condiments/Canned Foods</v>
      </c>
    </row>
    <row r="971" spans="1:9" x14ac:dyDescent="0.35">
      <c r="A971" s="1">
        <v>43581</v>
      </c>
      <c r="B971" t="s">
        <v>14</v>
      </c>
      <c r="C971" t="s">
        <v>294</v>
      </c>
      <c r="D971">
        <v>1</v>
      </c>
      <c r="E971" s="12">
        <v>13.49</v>
      </c>
      <c r="F971" t="s">
        <v>11</v>
      </c>
      <c r="G971" t="str">
        <f>LOOKUP($C971,'AisleList-T'!$A:$A,'AisleList-T'!B:B)</f>
        <v>Snacks</v>
      </c>
      <c r="H971">
        <f>IF($F971="Food4Less",LOOKUP($C971,'AisleList-T'!$A:$A,'AisleList-T'!C:C),"")</f>
        <v>1</v>
      </c>
      <c r="I971" t="str">
        <f>IF($F971="Food4Less",LOOKUP($C971,'AisleList-T'!$A:$A,'AisleList-T'!D:D),"")</f>
        <v>Meats/Cheese</v>
      </c>
    </row>
    <row r="972" spans="1:9" x14ac:dyDescent="0.35">
      <c r="A972" s="1">
        <v>43581</v>
      </c>
      <c r="B972" t="s">
        <v>364</v>
      </c>
      <c r="C972" t="s">
        <v>246</v>
      </c>
      <c r="D972">
        <v>1</v>
      </c>
      <c r="E972" s="12">
        <v>1.5</v>
      </c>
      <c r="F972" t="s">
        <v>11</v>
      </c>
      <c r="G972" t="str">
        <f>LOOKUP($C972,'AisleList-T'!$A:$A,'AisleList-T'!B:B)</f>
        <v>Snacks</v>
      </c>
      <c r="H972">
        <f>IF($F972="Food4Less",LOOKUP($C972,'AisleList-T'!$A:$A,'AisleList-T'!C:C),"")</f>
        <v>10</v>
      </c>
      <c r="I972" t="str">
        <f>IF($F972="Food4Less",LOOKUP($C972,'AisleList-T'!$A:$A,'AisleList-T'!D:D),"")</f>
        <v>Candy/Picnic</v>
      </c>
    </row>
    <row r="973" spans="1:9" x14ac:dyDescent="0.35">
      <c r="A973" s="1">
        <v>43581</v>
      </c>
      <c r="B973" t="s">
        <v>364</v>
      </c>
      <c r="C973" t="s">
        <v>246</v>
      </c>
      <c r="D973">
        <v>1</v>
      </c>
      <c r="E973" s="12">
        <v>1.5</v>
      </c>
      <c r="F973" t="s">
        <v>11</v>
      </c>
      <c r="G973" t="str">
        <f>LOOKUP($C973,'AisleList-T'!$A:$A,'AisleList-T'!B:B)</f>
        <v>Snacks</v>
      </c>
      <c r="H973">
        <f>IF($F973="Food4Less",LOOKUP($C973,'AisleList-T'!$A:$A,'AisleList-T'!C:C),"")</f>
        <v>10</v>
      </c>
      <c r="I973" t="str">
        <f>IF($F973="Food4Less",LOOKUP($C973,'AisleList-T'!$A:$A,'AisleList-T'!D:D),"")</f>
        <v>Candy/Picnic</v>
      </c>
    </row>
    <row r="974" spans="1:9" x14ac:dyDescent="0.35">
      <c r="A974" s="1">
        <v>43581</v>
      </c>
      <c r="B974" t="s">
        <v>353</v>
      </c>
      <c r="C974" t="s">
        <v>365</v>
      </c>
      <c r="D974">
        <v>1</v>
      </c>
      <c r="E974" s="12">
        <v>4.99</v>
      </c>
      <c r="F974" t="s">
        <v>11</v>
      </c>
      <c r="G974" t="str">
        <f>LOOKUP($C974,'AisleList-T'!$A:$A,'AisleList-T'!B:B)</f>
        <v>Dairy</v>
      </c>
      <c r="H974">
        <f>IF($F974="Food4Less",LOOKUP($C974,'AisleList-T'!$A:$A,'AisleList-T'!C:C),"")</f>
        <v>15</v>
      </c>
      <c r="I974" t="str">
        <f>IF($F974="Food4Less",LOOKUP($C974,'AisleList-T'!$A:$A,'AisleList-T'!D:D),"")</f>
        <v>Dairy Products</v>
      </c>
    </row>
    <row r="975" spans="1:9" x14ac:dyDescent="0.35">
      <c r="A975" s="1">
        <v>43581</v>
      </c>
      <c r="B975" t="s">
        <v>366</v>
      </c>
      <c r="C975" t="s">
        <v>365</v>
      </c>
      <c r="D975">
        <v>1</v>
      </c>
      <c r="E975" s="12">
        <v>2.99</v>
      </c>
      <c r="F975" t="s">
        <v>11</v>
      </c>
      <c r="G975" t="str">
        <f>LOOKUP($C975,'AisleList-T'!$A:$A,'AisleList-T'!B:B)</f>
        <v>Dairy</v>
      </c>
      <c r="H975">
        <f>IF($F975="Food4Less",LOOKUP($C975,'AisleList-T'!$A:$A,'AisleList-T'!C:C),"")</f>
        <v>15</v>
      </c>
      <c r="I975" t="str">
        <f>IF($F975="Food4Less",LOOKUP($C975,'AisleList-T'!$A:$A,'AisleList-T'!D:D),"")</f>
        <v>Dairy Products</v>
      </c>
    </row>
    <row r="976" spans="1:9" x14ac:dyDescent="0.35">
      <c r="A976" s="1">
        <v>43582</v>
      </c>
      <c r="B976" t="s">
        <v>95</v>
      </c>
      <c r="C976" t="s">
        <v>94</v>
      </c>
      <c r="D976">
        <v>1</v>
      </c>
      <c r="E976" s="12">
        <v>1.29</v>
      </c>
      <c r="F976" t="s">
        <v>11</v>
      </c>
      <c r="G976" t="str">
        <f>LOOKUP($C976,'AisleList-T'!$A:$A,'AisleList-T'!B:B)</f>
        <v>Snacks</v>
      </c>
      <c r="H976">
        <f>IF($F976="Food4Less",LOOKUP($C976,'AisleList-T'!$A:$A,'AisleList-T'!C:C),"")</f>
        <v>11</v>
      </c>
      <c r="I976" t="str">
        <f>IF($F976="Food4Less",LOOKUP($C976,'AisleList-T'!$A:$A,'AisleList-T'!D:D),"")</f>
        <v>Snacks 2</v>
      </c>
    </row>
    <row r="977" spans="1:9" x14ac:dyDescent="0.35">
      <c r="A977" s="1">
        <v>43582</v>
      </c>
      <c r="B977" t="s">
        <v>61</v>
      </c>
      <c r="C977" t="s">
        <v>132</v>
      </c>
      <c r="D977">
        <v>1</v>
      </c>
      <c r="E977" s="12">
        <v>1.41</v>
      </c>
      <c r="F977" t="s">
        <v>11</v>
      </c>
      <c r="G977" t="str">
        <f>LOOKUP($C977,'AisleList-T'!$A:$A,'AisleList-T'!B:B)</f>
        <v>Vegetables</v>
      </c>
      <c r="H977">
        <f>IF($F977="Food4Less",LOOKUP($C977,'AisleList-T'!$A:$A,'AisleList-T'!C:C),"")</f>
        <v>0</v>
      </c>
      <c r="I977" t="str">
        <f>IF($F977="Food4Less",LOOKUP($C977,'AisleList-T'!$A:$A,'AisleList-T'!D:D),"")</f>
        <v>Vegetables/Fruit</v>
      </c>
    </row>
    <row r="978" spans="1:9" x14ac:dyDescent="0.35">
      <c r="A978" s="1">
        <v>43582</v>
      </c>
      <c r="B978" t="s">
        <v>367</v>
      </c>
      <c r="C978" t="s">
        <v>368</v>
      </c>
      <c r="D978">
        <v>1</v>
      </c>
      <c r="E978" s="12">
        <v>2.99</v>
      </c>
      <c r="F978" t="s">
        <v>11</v>
      </c>
      <c r="G978" t="str">
        <f>LOOKUP($C978,'AisleList-T'!$A:$A,'AisleList-T'!B:B)</f>
        <v>Spices/Sauces</v>
      </c>
      <c r="H978">
        <f>IF($F978="Food4Less",LOOKUP($C978,'AisleList-T'!$A:$A,'AisleList-T'!C:C),"")</f>
        <v>5</v>
      </c>
      <c r="I978" t="str">
        <f>IF($F978="Food4Less",LOOKUP($C978,'AisleList-T'!$A:$A,'AisleList-T'!D:D),"")</f>
        <v>Pasta/Rice</v>
      </c>
    </row>
    <row r="979" spans="1:9" x14ac:dyDescent="0.35">
      <c r="A979" s="1">
        <v>43582</v>
      </c>
      <c r="B979" t="s">
        <v>61</v>
      </c>
      <c r="C979" t="s">
        <v>97</v>
      </c>
      <c r="D979">
        <v>1</v>
      </c>
      <c r="E979" s="12">
        <v>0.5</v>
      </c>
      <c r="F979" t="s">
        <v>11</v>
      </c>
      <c r="G979" t="str">
        <f>LOOKUP($C979,'AisleList-T'!$A:$A,'AisleList-T'!B:B)</f>
        <v>Vegetables</v>
      </c>
      <c r="H979">
        <f>IF($F979="Food4Less",LOOKUP($C979,'AisleList-T'!$A:$A,'AisleList-T'!C:C),"")</f>
        <v>0</v>
      </c>
      <c r="I979" t="str">
        <f>IF($F979="Food4Less",LOOKUP($C979,'AisleList-T'!$A:$A,'AisleList-T'!D:D),"")</f>
        <v>Vegetables/Fruit</v>
      </c>
    </row>
    <row r="980" spans="1:9" x14ac:dyDescent="0.35">
      <c r="A980" s="1">
        <v>43582</v>
      </c>
      <c r="B980" t="s">
        <v>347</v>
      </c>
      <c r="C980" t="s">
        <v>252</v>
      </c>
      <c r="D980">
        <v>1</v>
      </c>
      <c r="E980" s="12">
        <v>1.69</v>
      </c>
      <c r="F980" t="s">
        <v>11</v>
      </c>
      <c r="G980" t="str">
        <f>LOOKUP($C980,'AisleList-T'!$A:$A,'AisleList-T'!B:B)</f>
        <v>Dairy</v>
      </c>
      <c r="H980">
        <f>IF($F980="Food4Less",LOOKUP($C980,'AisleList-T'!$A:$A,'AisleList-T'!C:C),"")</f>
        <v>15</v>
      </c>
      <c r="I980" t="str">
        <f>IF($F980="Food4Less",LOOKUP($C980,'AisleList-T'!$A:$A,'AisleList-T'!D:D),"")</f>
        <v>Dairy Products</v>
      </c>
    </row>
    <row r="981" spans="1:9" x14ac:dyDescent="0.35">
      <c r="A981" s="1">
        <v>43582</v>
      </c>
      <c r="B981" t="s">
        <v>268</v>
      </c>
      <c r="C981" t="s">
        <v>102</v>
      </c>
      <c r="D981">
        <v>1</v>
      </c>
      <c r="E981" s="12">
        <v>9.99</v>
      </c>
      <c r="F981" t="s">
        <v>11</v>
      </c>
      <c r="G981" t="str">
        <f>LOOKUP($C981,'AisleList-T'!$A:$A,'AisleList-T'!B:B)</f>
        <v>Meats/Proteins</v>
      </c>
      <c r="H981" t="str">
        <f>IF($F981="Food4Less",LOOKUP($C981,'AisleList-T'!$A:$A,'AisleList-T'!C:C),"")</f>
        <v>BW</v>
      </c>
      <c r="I981" t="str">
        <f>IF($F981="Food4Less",LOOKUP($C981,'AisleList-T'!$A:$A,'AisleList-T'!D:D),"")</f>
        <v>Deli/Dairy</v>
      </c>
    </row>
    <row r="982" spans="1:9" x14ac:dyDescent="0.35">
      <c r="A982" s="1">
        <v>43582</v>
      </c>
      <c r="B982" t="s">
        <v>14</v>
      </c>
      <c r="C982" t="s">
        <v>133</v>
      </c>
      <c r="D982">
        <v>1</v>
      </c>
      <c r="E982" s="12">
        <v>6.99</v>
      </c>
      <c r="F982" t="s">
        <v>11</v>
      </c>
      <c r="G982" t="str">
        <f>LOOKUP($C982,'AisleList-T'!$A:$A,'AisleList-T'!B:B)</f>
        <v>Dairy</v>
      </c>
      <c r="H982">
        <f>IF($F982="Food4Less",LOOKUP($C982,'AisleList-T'!$A:$A,'AisleList-T'!C:C),"")</f>
        <v>1</v>
      </c>
      <c r="I982" t="str">
        <f>IF($F982="Food4Less",LOOKUP($C982,'AisleList-T'!$A:$A,'AisleList-T'!D:D),"")</f>
        <v>Meats/Cheese</v>
      </c>
    </row>
    <row r="983" spans="1:9" x14ac:dyDescent="0.35">
      <c r="A983" s="1">
        <v>43582</v>
      </c>
      <c r="B983" t="s">
        <v>14</v>
      </c>
      <c r="C983" t="s">
        <v>30</v>
      </c>
      <c r="D983">
        <v>1</v>
      </c>
      <c r="E983" s="12">
        <v>6.99</v>
      </c>
      <c r="F983" t="s">
        <v>11</v>
      </c>
      <c r="G983" t="str">
        <f>LOOKUP($C983,'AisleList-T'!$A:$A,'AisleList-T'!B:B)</f>
        <v>Dairy</v>
      </c>
      <c r="H983">
        <f>IF($F983="Food4Less",LOOKUP($C983,'AisleList-T'!$A:$A,'AisleList-T'!C:C),"")</f>
        <v>1</v>
      </c>
      <c r="I983" t="str">
        <f>IF($F983="Food4Less",LOOKUP($C983,'AisleList-T'!$A:$A,'AisleList-T'!D:D),"")</f>
        <v>Meats/Cheese</v>
      </c>
    </row>
    <row r="984" spans="1:9" x14ac:dyDescent="0.35">
      <c r="A984" s="1">
        <v>43582</v>
      </c>
      <c r="B984" t="s">
        <v>61</v>
      </c>
      <c r="C984" t="s">
        <v>62</v>
      </c>
      <c r="D984">
        <v>5</v>
      </c>
      <c r="E984" s="12">
        <v>1.25</v>
      </c>
      <c r="F984" t="s">
        <v>11</v>
      </c>
      <c r="G984" t="str">
        <f>LOOKUP($C984,'AisleList-T'!$A:$A,'AisleList-T'!B:B)</f>
        <v>Fruits</v>
      </c>
      <c r="H984">
        <f>IF($F984="Food4Less",LOOKUP($C984,'AisleList-T'!$A:$A,'AisleList-T'!C:C),"")</f>
        <v>0</v>
      </c>
      <c r="I984" t="str">
        <f>IF($F984="Food4Less",LOOKUP($C984,'AisleList-T'!$A:$A,'AisleList-T'!D:D),"")</f>
        <v>Vegetables/Fruit</v>
      </c>
    </row>
    <row r="985" spans="1:9" x14ac:dyDescent="0.35">
      <c r="A985" s="1">
        <v>43582</v>
      </c>
      <c r="B985" t="s">
        <v>28</v>
      </c>
      <c r="C985" t="s">
        <v>293</v>
      </c>
      <c r="D985">
        <v>1</v>
      </c>
      <c r="E985" s="12">
        <v>1.25</v>
      </c>
      <c r="F985" t="s">
        <v>11</v>
      </c>
      <c r="G985" t="str">
        <f>LOOKUP($C985,'AisleList-T'!$A:$A,'AisleList-T'!B:B)</f>
        <v>Meats/Proteins</v>
      </c>
      <c r="H985">
        <f>IF($F985="Food4Less",LOOKUP($C985,'AisleList-T'!$A:$A,'AisleList-T'!C:C),"")</f>
        <v>1</v>
      </c>
      <c r="I985" t="str">
        <f>IF($F985="Food4Less",LOOKUP($C985,'AisleList-T'!$A:$A,'AisleList-T'!D:D),"")</f>
        <v>Meats/Cheese</v>
      </c>
    </row>
    <row r="986" spans="1:9" x14ac:dyDescent="0.35">
      <c r="A986" s="1">
        <v>43582</v>
      </c>
      <c r="B986" t="s">
        <v>190</v>
      </c>
      <c r="C986" t="s">
        <v>187</v>
      </c>
      <c r="D986">
        <v>1</v>
      </c>
      <c r="E986" s="12">
        <v>3.49</v>
      </c>
      <c r="F986" t="s">
        <v>11</v>
      </c>
      <c r="G986" t="str">
        <f>LOOKUP($C986,'AisleList-T'!$A:$A,'AisleList-T'!B:B)</f>
        <v>Snacks</v>
      </c>
      <c r="H986">
        <f>IF($F986="Food4Less",LOOKUP($C986,'AisleList-T'!$A:$A,'AisleList-T'!C:C),"")</f>
        <v>7</v>
      </c>
      <c r="I986" t="str">
        <f>IF($F986="Food4Less",LOOKUP($C986,'AisleList-T'!$A:$A,'AisleList-T'!D:D),"")</f>
        <v>Snacks 1</v>
      </c>
    </row>
    <row r="987" spans="1:9" x14ac:dyDescent="0.35">
      <c r="A987" s="1">
        <v>43582</v>
      </c>
      <c r="B987" t="s">
        <v>14</v>
      </c>
      <c r="C987" t="s">
        <v>26</v>
      </c>
      <c r="D987">
        <v>1</v>
      </c>
      <c r="E987" s="12">
        <v>1.49</v>
      </c>
      <c r="F987" t="s">
        <v>11</v>
      </c>
      <c r="G987" t="str">
        <f>LOOKUP($C987,'AisleList-T'!$A:$A,'AisleList-T'!B:B)</f>
        <v>Meats/Proteins</v>
      </c>
      <c r="H987" t="str">
        <f>IF($F987="Food4Less",LOOKUP($C987,'AisleList-T'!$A:$A,'AisleList-T'!C:C),"")</f>
        <v>BW</v>
      </c>
      <c r="I987" t="str">
        <f>IF($F987="Food4Less",LOOKUP($C987,'AisleList-T'!$A:$A,'AisleList-T'!D:D),"")</f>
        <v>Deli/Dairy</v>
      </c>
    </row>
    <row r="988" spans="1:9" x14ac:dyDescent="0.35">
      <c r="A988" s="1">
        <v>43582</v>
      </c>
      <c r="B988" t="s">
        <v>14</v>
      </c>
      <c r="C988" t="s">
        <v>26</v>
      </c>
      <c r="D988">
        <v>1</v>
      </c>
      <c r="E988" s="12">
        <v>1.49</v>
      </c>
      <c r="F988" t="s">
        <v>11</v>
      </c>
      <c r="G988" t="str">
        <f>LOOKUP($C988,'AisleList-T'!$A:$A,'AisleList-T'!B:B)</f>
        <v>Meats/Proteins</v>
      </c>
      <c r="H988" t="str">
        <f>IF($F988="Food4Less",LOOKUP($C988,'AisleList-T'!$A:$A,'AisleList-T'!C:C),"")</f>
        <v>BW</v>
      </c>
      <c r="I988" t="str">
        <f>IF($F988="Food4Less",LOOKUP($C988,'AisleList-T'!$A:$A,'AisleList-T'!D:D),"")</f>
        <v>Deli/Dairy</v>
      </c>
    </row>
    <row r="989" spans="1:9" x14ac:dyDescent="0.35">
      <c r="A989" s="1">
        <v>43582</v>
      </c>
      <c r="B989" t="s">
        <v>14</v>
      </c>
      <c r="C989" t="s">
        <v>13</v>
      </c>
      <c r="D989">
        <v>1</v>
      </c>
      <c r="E989" s="12">
        <v>1.99</v>
      </c>
      <c r="F989" t="s">
        <v>11</v>
      </c>
      <c r="G989" t="str">
        <f>LOOKUP($C989,'AisleList-T'!$A:$A,'AisleList-T'!B:B)</f>
        <v>Dairy</v>
      </c>
      <c r="H989">
        <f>IF($F989="Food4Less",LOOKUP($C989,'AisleList-T'!$A:$A,'AisleList-T'!C:C),"")</f>
        <v>15</v>
      </c>
      <c r="I989" t="str">
        <f>IF($F989="Food4Less",LOOKUP($C989,'AisleList-T'!$A:$A,'AisleList-T'!D:D),"")</f>
        <v>Dairy Products</v>
      </c>
    </row>
    <row r="990" spans="1:9" x14ac:dyDescent="0.35">
      <c r="A990" s="1">
        <v>43582</v>
      </c>
      <c r="B990" t="s">
        <v>110</v>
      </c>
      <c r="C990" t="s">
        <v>187</v>
      </c>
      <c r="D990">
        <v>1</v>
      </c>
      <c r="E990" s="12">
        <v>1.49</v>
      </c>
      <c r="F990" t="s">
        <v>11</v>
      </c>
      <c r="G990" t="str">
        <f>LOOKUP($C990,'AisleList-T'!$A:$A,'AisleList-T'!B:B)</f>
        <v>Snacks</v>
      </c>
      <c r="H990">
        <f>IF($F990="Food4Less",LOOKUP($C990,'AisleList-T'!$A:$A,'AisleList-T'!C:C),"")</f>
        <v>7</v>
      </c>
      <c r="I990" t="str">
        <f>IF($F990="Food4Less",LOOKUP($C990,'AisleList-T'!$A:$A,'AisleList-T'!D:D),"")</f>
        <v>Snacks 1</v>
      </c>
    </row>
    <row r="991" spans="1:9" x14ac:dyDescent="0.35">
      <c r="A991" s="1">
        <v>43582</v>
      </c>
      <c r="B991" t="s">
        <v>14</v>
      </c>
      <c r="C991" t="s">
        <v>172</v>
      </c>
      <c r="D991">
        <v>1</v>
      </c>
      <c r="E991" s="12">
        <v>1.99</v>
      </c>
      <c r="F991" t="s">
        <v>11</v>
      </c>
      <c r="G991" t="str">
        <f>LOOKUP($C991,'AisleList-T'!$A:$A,'AisleList-T'!B:B)</f>
        <v>Condiments</v>
      </c>
      <c r="H991">
        <f>IF($F991="Food4Less",LOOKUP($C991,'AisleList-T'!$A:$A,'AisleList-T'!C:C),"")</f>
        <v>6</v>
      </c>
      <c r="I991" t="str">
        <f>IF($F991="Food4Less",LOOKUP($C991,'AisleList-T'!$A:$A,'AisleList-T'!D:D),"")</f>
        <v>Baking/Breakfast</v>
      </c>
    </row>
    <row r="992" spans="1:9" x14ac:dyDescent="0.35">
      <c r="A992" s="1">
        <v>43582</v>
      </c>
      <c r="B992" t="s">
        <v>14</v>
      </c>
      <c r="C992" t="s">
        <v>321</v>
      </c>
      <c r="D992">
        <v>1</v>
      </c>
      <c r="E992" s="12">
        <v>1.99</v>
      </c>
      <c r="F992" t="s">
        <v>11</v>
      </c>
      <c r="G992" t="str">
        <f>LOOKUP($C992,'AisleList-T'!$A:$A,'AisleList-T'!B:B)</f>
        <v>Breakfast</v>
      </c>
      <c r="H992">
        <f>IF($F992="Food4Less",LOOKUP($C992,'AisleList-T'!$A:$A,'AisleList-T'!C:C),"")</f>
        <v>6</v>
      </c>
      <c r="I992" t="str">
        <f>IF($F992="Food4Less",LOOKUP($C992,'AisleList-T'!$A:$A,'AisleList-T'!D:D),"")</f>
        <v>Baking/Breakfast</v>
      </c>
    </row>
    <row r="993" spans="1:9" x14ac:dyDescent="0.35">
      <c r="A993" s="1">
        <v>43582</v>
      </c>
      <c r="B993" t="s">
        <v>323</v>
      </c>
      <c r="C993" t="s">
        <v>194</v>
      </c>
      <c r="D993">
        <v>1</v>
      </c>
      <c r="E993" s="12">
        <v>3.49</v>
      </c>
      <c r="F993" t="s">
        <v>11</v>
      </c>
      <c r="G993" t="str">
        <f>LOOKUP($C993,'AisleList-T'!$A:$A,'AisleList-T'!B:B)</f>
        <v>Drinks</v>
      </c>
      <c r="H993">
        <f>IF($F993="Food4Less",LOOKUP($C993,'AisleList-T'!$A:$A,'AisleList-T'!C:C),"")</f>
        <v>11</v>
      </c>
      <c r="I993" t="str">
        <f>IF($F993="Food4Less",LOOKUP($C993,'AisleList-T'!$A:$A,'AisleList-T'!D:D),"")</f>
        <v>Snacks 2</v>
      </c>
    </row>
    <row r="994" spans="1:9" x14ac:dyDescent="0.35">
      <c r="A994" s="1">
        <v>43582</v>
      </c>
      <c r="B994" t="s">
        <v>226</v>
      </c>
      <c r="C994" t="s">
        <v>227</v>
      </c>
      <c r="D994">
        <v>1</v>
      </c>
      <c r="E994" s="12">
        <v>7.99</v>
      </c>
      <c r="F994" t="s">
        <v>11</v>
      </c>
      <c r="G994" t="str">
        <f>LOOKUP($C994,'AisleList-T'!$A:$A,'AisleList-T'!B:B)</f>
        <v>Condiments</v>
      </c>
      <c r="H994">
        <f>IF($F994="Food4Less",LOOKUP($C994,'AisleList-T'!$A:$A,'AisleList-T'!C:C),"")</f>
        <v>6</v>
      </c>
      <c r="I994" t="str">
        <f>IF($F994="Food4Less",LOOKUP($C994,'AisleList-T'!$A:$A,'AisleList-T'!D:D),"")</f>
        <v>Baking/Breakfast</v>
      </c>
    </row>
    <row r="995" spans="1:9" x14ac:dyDescent="0.35">
      <c r="A995" s="1">
        <v>43582</v>
      </c>
      <c r="B995" t="s">
        <v>61</v>
      </c>
      <c r="C995" t="s">
        <v>98</v>
      </c>
      <c r="D995">
        <v>4</v>
      </c>
      <c r="E995" s="12">
        <v>0.15</v>
      </c>
      <c r="F995" t="s">
        <v>11</v>
      </c>
      <c r="G995" t="str">
        <f>LOOKUP($C995,'AisleList-T'!$A:$A,'AisleList-T'!B:B)</f>
        <v>Fruits</v>
      </c>
      <c r="H995">
        <f>IF($F995="Food4Less",LOOKUP($C995,'AisleList-T'!$A:$A,'AisleList-T'!C:C),"")</f>
        <v>0</v>
      </c>
      <c r="I995" t="str">
        <f>IF($F995="Food4Less",LOOKUP($C995,'AisleList-T'!$A:$A,'AisleList-T'!D:D),"")</f>
        <v>Vegetables/Fruit</v>
      </c>
    </row>
    <row r="996" spans="1:9" x14ac:dyDescent="0.35">
      <c r="A996" s="1">
        <v>43588</v>
      </c>
      <c r="B996" t="s">
        <v>14</v>
      </c>
      <c r="C996" t="s">
        <v>134</v>
      </c>
      <c r="D996">
        <v>1</v>
      </c>
      <c r="E996" s="12">
        <v>2.4900000000000002</v>
      </c>
      <c r="F996" t="s">
        <v>11</v>
      </c>
      <c r="G996" t="str">
        <f>LOOKUP($C996,'AisleList-T'!$A:$A,'AisleList-T'!B:B)</f>
        <v>Bathroom/Cleaning</v>
      </c>
      <c r="H996">
        <f>IF($F996="Food4Less",LOOKUP($C996,'AisleList-T'!$A:$A,'AisleList-T'!C:C),"")</f>
        <v>12</v>
      </c>
      <c r="I996" t="str">
        <f>IF($F996="Food4Less",LOOKUP($C996,'AisleList-T'!$A:$A,'AisleList-T'!D:D),"")</f>
        <v>Bathroom</v>
      </c>
    </row>
    <row r="997" spans="1:9" x14ac:dyDescent="0.35">
      <c r="A997" s="1">
        <v>43588</v>
      </c>
      <c r="B997" t="s">
        <v>213</v>
      </c>
      <c r="C997" t="s">
        <v>369</v>
      </c>
      <c r="D997">
        <v>1</v>
      </c>
      <c r="E997" s="12">
        <v>1.59</v>
      </c>
      <c r="F997" t="s">
        <v>11</v>
      </c>
      <c r="G997" t="str">
        <f>LOOKUP($C997,'AisleList-T'!$A:$A,'AisleList-T'!B:B)</f>
        <v>Vegetables</v>
      </c>
      <c r="H997">
        <f>IF($F997="Food4Less",LOOKUP($C997,'AisleList-T'!$A:$A,'AisleList-T'!C:C),"")</f>
        <v>0</v>
      </c>
      <c r="I997" t="str">
        <f>IF($F997="Food4Less",LOOKUP($C997,'AisleList-T'!$A:$A,'AisleList-T'!D:D),"")</f>
        <v>Vegetables/Fruit</v>
      </c>
    </row>
    <row r="998" spans="1:9" x14ac:dyDescent="0.35">
      <c r="A998" s="1">
        <v>43588</v>
      </c>
      <c r="B998" t="s">
        <v>14</v>
      </c>
      <c r="C998" t="s">
        <v>288</v>
      </c>
      <c r="D998">
        <v>1</v>
      </c>
      <c r="E998" s="12">
        <v>1.99</v>
      </c>
      <c r="F998" t="s">
        <v>11</v>
      </c>
      <c r="G998" t="str">
        <f>LOOKUP($C998,'AisleList-T'!$A:$A,'AisleList-T'!B:B)</f>
        <v>Baking</v>
      </c>
      <c r="H998">
        <f>IF($F998="Food4Less",LOOKUP($C998,'AisleList-T'!$A:$A,'AisleList-T'!C:C),"")</f>
        <v>6</v>
      </c>
      <c r="I998" t="str">
        <f>IF($F998="Food4Less",LOOKUP($C998,'AisleList-T'!$A:$A,'AisleList-T'!D:D),"")</f>
        <v>Baking/Breakfast</v>
      </c>
    </row>
    <row r="999" spans="1:9" x14ac:dyDescent="0.35">
      <c r="A999" s="1">
        <v>43588</v>
      </c>
      <c r="B999" t="s">
        <v>14</v>
      </c>
      <c r="C999" t="s">
        <v>214</v>
      </c>
      <c r="D999">
        <v>1</v>
      </c>
      <c r="E999" s="12">
        <v>1.49</v>
      </c>
      <c r="F999" t="s">
        <v>11</v>
      </c>
      <c r="G999" t="str">
        <f>LOOKUP($C999,'AisleList-T'!$A:$A,'AisleList-T'!B:B)</f>
        <v>Spices/Sauces</v>
      </c>
      <c r="H999">
        <f>IF($F999="Food4Less",LOOKUP($C999,'AisleList-T'!$A:$A,'AisleList-T'!C:C),"")</f>
        <v>5</v>
      </c>
      <c r="I999" t="str">
        <f>IF($F999="Food4Less",LOOKUP($C999,'AisleList-T'!$A:$A,'AisleList-T'!D:D),"")</f>
        <v>Pasta/Rice</v>
      </c>
    </row>
    <row r="1000" spans="1:9" x14ac:dyDescent="0.35">
      <c r="A1000" s="1">
        <v>43588</v>
      </c>
      <c r="B1000" t="s">
        <v>51</v>
      </c>
      <c r="C1000" t="s">
        <v>52</v>
      </c>
      <c r="D1000">
        <v>1</v>
      </c>
      <c r="E1000" s="12">
        <v>1</v>
      </c>
      <c r="F1000" t="s">
        <v>11</v>
      </c>
      <c r="G1000" t="str">
        <f>LOOKUP($C1000,'AisleList-T'!$A:$A,'AisleList-T'!B:B)</f>
        <v>Meals</v>
      </c>
      <c r="H1000">
        <f>IF($F1000="Food4Less",LOOKUP($C1000,'AisleList-T'!$A:$A,'AisleList-T'!C:C),"")</f>
        <v>5</v>
      </c>
      <c r="I1000" t="str">
        <f>IF($F1000="Food4Less",LOOKUP($C1000,'AisleList-T'!$A:$A,'AisleList-T'!D:D),"")</f>
        <v>Pasta/Rice</v>
      </c>
    </row>
    <row r="1001" spans="1:9" x14ac:dyDescent="0.35">
      <c r="A1001" s="1">
        <v>43588</v>
      </c>
      <c r="B1001" t="s">
        <v>51</v>
      </c>
      <c r="C1001" t="s">
        <v>52</v>
      </c>
      <c r="D1001">
        <v>1</v>
      </c>
      <c r="E1001" s="12">
        <v>1</v>
      </c>
      <c r="F1001" t="s">
        <v>11</v>
      </c>
      <c r="G1001" t="str">
        <f>LOOKUP($C1001,'AisleList-T'!$A:$A,'AisleList-T'!B:B)</f>
        <v>Meals</v>
      </c>
      <c r="H1001">
        <f>IF($F1001="Food4Less",LOOKUP($C1001,'AisleList-T'!$A:$A,'AisleList-T'!C:C),"")</f>
        <v>5</v>
      </c>
      <c r="I1001" t="str">
        <f>IF($F1001="Food4Less",LOOKUP($C1001,'AisleList-T'!$A:$A,'AisleList-T'!D:D),"")</f>
        <v>Pasta/Rice</v>
      </c>
    </row>
    <row r="1002" spans="1:9" x14ac:dyDescent="0.35">
      <c r="A1002" s="1">
        <v>43588</v>
      </c>
      <c r="B1002" t="s">
        <v>364</v>
      </c>
      <c r="C1002" t="s">
        <v>246</v>
      </c>
      <c r="D1002">
        <v>1</v>
      </c>
      <c r="E1002" s="12">
        <v>1.5</v>
      </c>
      <c r="F1002" t="s">
        <v>11</v>
      </c>
      <c r="G1002" t="str">
        <f>LOOKUP($C1002,'AisleList-T'!$A:$A,'AisleList-T'!B:B)</f>
        <v>Snacks</v>
      </c>
      <c r="H1002">
        <f>IF($F1002="Food4Less",LOOKUP($C1002,'AisleList-T'!$A:$A,'AisleList-T'!C:C),"")</f>
        <v>10</v>
      </c>
      <c r="I1002" t="str">
        <f>IF($F1002="Food4Less",LOOKUP($C1002,'AisleList-T'!$A:$A,'AisleList-T'!D:D),"")</f>
        <v>Candy/Picnic</v>
      </c>
    </row>
    <row r="1003" spans="1:9" x14ac:dyDescent="0.35">
      <c r="A1003" s="1">
        <v>43588</v>
      </c>
      <c r="B1003" t="s">
        <v>268</v>
      </c>
      <c r="C1003" t="s">
        <v>102</v>
      </c>
      <c r="D1003">
        <v>1</v>
      </c>
      <c r="E1003" s="12">
        <v>9.99</v>
      </c>
      <c r="F1003" t="s">
        <v>11</v>
      </c>
      <c r="G1003" t="str">
        <f>LOOKUP($C1003,'AisleList-T'!$A:$A,'AisleList-T'!B:B)</f>
        <v>Meats/Proteins</v>
      </c>
      <c r="H1003" t="str">
        <f>IF($F1003="Food4Less",LOOKUP($C1003,'AisleList-T'!$A:$A,'AisleList-T'!C:C),"")</f>
        <v>BW</v>
      </c>
      <c r="I1003" t="str">
        <f>IF($F1003="Food4Less",LOOKUP($C1003,'AisleList-T'!$A:$A,'AisleList-T'!D:D),"")</f>
        <v>Deli/Dairy</v>
      </c>
    </row>
    <row r="1004" spans="1:9" x14ac:dyDescent="0.35">
      <c r="A1004" s="1">
        <v>43588</v>
      </c>
      <c r="B1004" t="s">
        <v>364</v>
      </c>
      <c r="C1004" t="s">
        <v>246</v>
      </c>
      <c r="D1004">
        <v>1</v>
      </c>
      <c r="E1004" s="12">
        <v>1.5</v>
      </c>
      <c r="F1004" t="s">
        <v>11</v>
      </c>
      <c r="G1004" t="str">
        <f>LOOKUP($C1004,'AisleList-T'!$A:$A,'AisleList-T'!B:B)</f>
        <v>Snacks</v>
      </c>
      <c r="H1004">
        <f>IF($F1004="Food4Less",LOOKUP($C1004,'AisleList-T'!$A:$A,'AisleList-T'!C:C),"")</f>
        <v>10</v>
      </c>
      <c r="I1004" t="str">
        <f>IF($F1004="Food4Less",LOOKUP($C1004,'AisleList-T'!$A:$A,'AisleList-T'!D:D),"")</f>
        <v>Candy/Picnic</v>
      </c>
    </row>
    <row r="1005" spans="1:9" x14ac:dyDescent="0.35">
      <c r="A1005" s="1">
        <v>43588</v>
      </c>
      <c r="B1005" t="s">
        <v>37</v>
      </c>
      <c r="C1005" t="s">
        <v>38</v>
      </c>
      <c r="D1005">
        <v>1</v>
      </c>
      <c r="E1005" s="12">
        <v>2.99</v>
      </c>
      <c r="F1005" t="s">
        <v>11</v>
      </c>
      <c r="G1005" t="str">
        <f>LOOKUP($C1005,'AisleList-T'!$A:$A,'AisleList-T'!B:B)</f>
        <v>Sides</v>
      </c>
      <c r="H1005">
        <f>IF($F1005="Food4Less",LOOKUP($C1005,'AisleList-T'!$A:$A,'AisleList-T'!C:C),"")</f>
        <v>5</v>
      </c>
      <c r="I1005" t="str">
        <f>IF($F1005="Food4Less",LOOKUP($C1005,'AisleList-T'!$A:$A,'AisleList-T'!D:D),"")</f>
        <v>Pasta/Rice</v>
      </c>
    </row>
    <row r="1006" spans="1:9" x14ac:dyDescent="0.35">
      <c r="A1006" s="1">
        <v>43588</v>
      </c>
      <c r="B1006" t="s">
        <v>61</v>
      </c>
      <c r="C1006" t="s">
        <v>284</v>
      </c>
      <c r="D1006">
        <v>1</v>
      </c>
      <c r="E1006" s="12">
        <v>0.5</v>
      </c>
      <c r="F1006" t="s">
        <v>11</v>
      </c>
      <c r="G1006" t="str">
        <f>LOOKUP($C1006,'AisleList-T'!$A:$A,'AisleList-T'!B:B)</f>
        <v>Fruits</v>
      </c>
      <c r="H1006">
        <f>IF($F1006="Food4Less",LOOKUP($C1006,'AisleList-T'!$A:$A,'AisleList-T'!C:C),"")</f>
        <v>0</v>
      </c>
      <c r="I1006" t="str">
        <f>IF($F1006="Food4Less",LOOKUP($C1006,'AisleList-T'!$A:$A,'AisleList-T'!D:D),"")</f>
        <v>Vegetables/Fruit</v>
      </c>
    </row>
    <row r="1007" spans="1:9" x14ac:dyDescent="0.35">
      <c r="A1007" s="1">
        <v>43588</v>
      </c>
      <c r="B1007" t="s">
        <v>221</v>
      </c>
      <c r="C1007" t="s">
        <v>79</v>
      </c>
      <c r="D1007">
        <v>1</v>
      </c>
      <c r="E1007" s="12">
        <v>2.59</v>
      </c>
      <c r="F1007" t="s">
        <v>11</v>
      </c>
      <c r="G1007" t="str">
        <f>LOOKUP($C1007,'AisleList-T'!$A:$A,'AisleList-T'!B:B)</f>
        <v>Sides</v>
      </c>
      <c r="H1007">
        <f>IF($F1007="Food4Less",LOOKUP($C1007,'AisleList-T'!$A:$A,'AisleList-T'!C:C),"")</f>
        <v>5</v>
      </c>
      <c r="I1007" t="str">
        <f>IF($F1007="Food4Less",LOOKUP($C1007,'AisleList-T'!$A:$A,'AisleList-T'!D:D),"")</f>
        <v>Pasta/Rice</v>
      </c>
    </row>
    <row r="1008" spans="1:9" x14ac:dyDescent="0.35">
      <c r="A1008" s="1">
        <v>43588</v>
      </c>
      <c r="B1008" t="s">
        <v>14</v>
      </c>
      <c r="C1008" t="s">
        <v>46</v>
      </c>
      <c r="D1008">
        <v>1</v>
      </c>
      <c r="E1008" s="12">
        <v>0.89</v>
      </c>
      <c r="F1008" t="s">
        <v>11</v>
      </c>
      <c r="G1008" t="str">
        <f>LOOKUP($C1008,'AisleList-T'!$A:$A,'AisleList-T'!B:B)</f>
        <v>Meats/Proteins</v>
      </c>
      <c r="H1008">
        <f>IF($F1008="Food4Less",LOOKUP($C1008,'AisleList-T'!$A:$A,'AisleList-T'!C:C),"")</f>
        <v>3</v>
      </c>
      <c r="I1008" t="str">
        <f>IF($F1008="Food4Less",LOOKUP($C1008,'AisleList-T'!$A:$A,'AisleList-T'!D:D),"")</f>
        <v>Soups/Juice</v>
      </c>
    </row>
    <row r="1009" spans="1:9" x14ac:dyDescent="0.35">
      <c r="A1009" s="1">
        <v>43588</v>
      </c>
      <c r="B1009" t="s">
        <v>14</v>
      </c>
      <c r="C1009" t="s">
        <v>46</v>
      </c>
      <c r="D1009">
        <v>1</v>
      </c>
      <c r="E1009" s="12">
        <v>0.89</v>
      </c>
      <c r="F1009" t="s">
        <v>11</v>
      </c>
      <c r="G1009" t="str">
        <f>LOOKUP($C1009,'AisleList-T'!$A:$A,'AisleList-T'!B:B)</f>
        <v>Meats/Proteins</v>
      </c>
      <c r="H1009">
        <f>IF($F1009="Food4Less",LOOKUP($C1009,'AisleList-T'!$A:$A,'AisleList-T'!C:C),"")</f>
        <v>3</v>
      </c>
      <c r="I1009" t="str">
        <f>IF($F1009="Food4Less",LOOKUP($C1009,'AisleList-T'!$A:$A,'AisleList-T'!D:D),"")</f>
        <v>Soups/Juice</v>
      </c>
    </row>
    <row r="1010" spans="1:9" x14ac:dyDescent="0.35">
      <c r="A1010" s="1">
        <v>43588</v>
      </c>
      <c r="B1010" t="s">
        <v>14</v>
      </c>
      <c r="C1010" t="s">
        <v>57</v>
      </c>
      <c r="D1010">
        <v>1</v>
      </c>
      <c r="E1010" s="12">
        <v>0.99</v>
      </c>
      <c r="F1010" t="s">
        <v>11</v>
      </c>
      <c r="G1010" t="str">
        <f>LOOKUP($C1010,'AisleList-T'!$A:$A,'AisleList-T'!B:B)</f>
        <v>Breads</v>
      </c>
      <c r="H1010">
        <f>IF($F1010="Food4Less",LOOKUP($C1010,'AisleList-T'!$A:$A,'AisleList-T'!C:C),"")</f>
        <v>2</v>
      </c>
      <c r="I1010" t="str">
        <f>IF($F1010="Food4Less",LOOKUP($C1010,'AisleList-T'!$A:$A,'AisleList-T'!D:D),"")</f>
        <v>Bread/Cereal</v>
      </c>
    </row>
    <row r="1011" spans="1:9" x14ac:dyDescent="0.35">
      <c r="A1011" s="1">
        <v>43588</v>
      </c>
      <c r="B1011" t="s">
        <v>61</v>
      </c>
      <c r="C1011" t="s">
        <v>99</v>
      </c>
      <c r="D1011">
        <v>4</v>
      </c>
      <c r="E1011" s="12">
        <v>5</v>
      </c>
      <c r="F1011" t="s">
        <v>11</v>
      </c>
      <c r="G1011" t="str">
        <f>LOOKUP($C1011,'AisleList-T'!$A:$A,'AisleList-T'!B:B)</f>
        <v>Fruits</v>
      </c>
      <c r="H1011">
        <f>IF($F1011="Food4Less",LOOKUP($C1011,'AisleList-T'!$A:$A,'AisleList-T'!C:C),"")</f>
        <v>0</v>
      </c>
      <c r="I1011" t="str">
        <f>IF($F1011="Food4Less",LOOKUP($C1011,'AisleList-T'!$A:$A,'AisleList-T'!D:D),"")</f>
        <v>Vegetables/Fruit</v>
      </c>
    </row>
    <row r="1012" spans="1:9" x14ac:dyDescent="0.35">
      <c r="A1012" s="1">
        <v>43588</v>
      </c>
      <c r="B1012" t="s">
        <v>14</v>
      </c>
      <c r="C1012" t="s">
        <v>370</v>
      </c>
      <c r="D1012">
        <v>1</v>
      </c>
      <c r="E1012" s="12">
        <v>1</v>
      </c>
      <c r="F1012" t="s">
        <v>11</v>
      </c>
      <c r="G1012" t="str">
        <f>LOOKUP($C1012,'AisleList-T'!$A:$A,'AisleList-T'!B:B)</f>
        <v>Baking</v>
      </c>
      <c r="H1012">
        <f>IF($F1012="Food4Less",LOOKUP($C1012,'AisleList-T'!$A:$A,'AisleList-T'!C:C),"")</f>
        <v>6</v>
      </c>
      <c r="I1012" t="str">
        <f>IF($F1012="Food4Less",LOOKUP($C1012,'AisleList-T'!$A:$A,'AisleList-T'!D:D),"")</f>
        <v>Baking/Breakfast</v>
      </c>
    </row>
    <row r="1013" spans="1:9" x14ac:dyDescent="0.35">
      <c r="A1013" s="1">
        <v>43588</v>
      </c>
      <c r="B1013" t="s">
        <v>14</v>
      </c>
      <c r="C1013" t="s">
        <v>57</v>
      </c>
      <c r="D1013">
        <v>1</v>
      </c>
      <c r="E1013" s="12">
        <v>0.99</v>
      </c>
      <c r="F1013" t="s">
        <v>11</v>
      </c>
      <c r="G1013" t="str">
        <f>LOOKUP($C1013,'AisleList-T'!$A:$A,'AisleList-T'!B:B)</f>
        <v>Breads</v>
      </c>
      <c r="H1013">
        <f>IF($F1013="Food4Less",LOOKUP($C1013,'AisleList-T'!$A:$A,'AisleList-T'!C:C),"")</f>
        <v>2</v>
      </c>
      <c r="I1013" t="str">
        <f>IF($F1013="Food4Less",LOOKUP($C1013,'AisleList-T'!$A:$A,'AisleList-T'!D:D),"")</f>
        <v>Bread/Cereal</v>
      </c>
    </row>
    <row r="1014" spans="1:9" x14ac:dyDescent="0.35">
      <c r="A1014" s="1">
        <v>43588</v>
      </c>
      <c r="B1014" t="s">
        <v>61</v>
      </c>
      <c r="C1014" t="s">
        <v>98</v>
      </c>
      <c r="D1014">
        <v>4</v>
      </c>
      <c r="E1014" s="12">
        <v>7.0000000000000007E-2</v>
      </c>
      <c r="F1014" t="s">
        <v>11</v>
      </c>
      <c r="G1014" t="str">
        <f>LOOKUP($C1014,'AisleList-T'!$A:$A,'AisleList-T'!B:B)</f>
        <v>Fruits</v>
      </c>
      <c r="H1014">
        <f>IF($F1014="Food4Less",LOOKUP($C1014,'AisleList-T'!$A:$A,'AisleList-T'!C:C),"")</f>
        <v>0</v>
      </c>
      <c r="I1014" t="str">
        <f>IF($F1014="Food4Less",LOOKUP($C1014,'AisleList-T'!$A:$A,'AisleList-T'!D:D),"")</f>
        <v>Vegetables/Fruit</v>
      </c>
    </row>
    <row r="1015" spans="1:9" x14ac:dyDescent="0.35">
      <c r="A1015" s="1">
        <v>43588</v>
      </c>
      <c r="B1015" t="s">
        <v>188</v>
      </c>
      <c r="C1015" t="s">
        <v>189</v>
      </c>
      <c r="D1015">
        <v>1</v>
      </c>
      <c r="E1015" s="12">
        <v>2.29</v>
      </c>
      <c r="F1015" t="s">
        <v>11</v>
      </c>
      <c r="G1015" t="str">
        <f>LOOKUP($C1015,'AisleList-T'!$A:$A,'AisleList-T'!B:B)</f>
        <v>Vegetables</v>
      </c>
      <c r="H1015">
        <f>IF($F1015="Food4Less",LOOKUP($C1015,'AisleList-T'!$A:$A,'AisleList-T'!C:C),"")</f>
        <v>0</v>
      </c>
      <c r="I1015" t="str">
        <f>IF($F1015="Food4Less",LOOKUP($C1015,'AisleList-T'!$A:$A,'AisleList-T'!D:D),"")</f>
        <v>Vegetables/Fruit</v>
      </c>
    </row>
    <row r="1016" spans="1:9" x14ac:dyDescent="0.35">
      <c r="A1016" s="1">
        <v>43588</v>
      </c>
      <c r="B1016" t="s">
        <v>14</v>
      </c>
      <c r="C1016" t="s">
        <v>158</v>
      </c>
      <c r="D1016">
        <v>1</v>
      </c>
      <c r="E1016" s="12">
        <v>1.99</v>
      </c>
      <c r="F1016" t="s">
        <v>11</v>
      </c>
      <c r="G1016" t="str">
        <f>LOOKUP($C1016,'AisleList-T'!$A:$A,'AisleList-T'!B:B)</f>
        <v>Baking</v>
      </c>
      <c r="H1016">
        <f>IF($F1016="Food4Less",LOOKUP($C1016,'AisleList-T'!$A:$A,'AisleList-T'!C:C),"")</f>
        <v>6</v>
      </c>
      <c r="I1016" t="str">
        <f>IF($F1016="Food4Less",LOOKUP($C1016,'AisleList-T'!$A:$A,'AisleList-T'!D:D),"")</f>
        <v>Baking/Breakfast</v>
      </c>
    </row>
    <row r="1017" spans="1:9" x14ac:dyDescent="0.35">
      <c r="A1017" s="1">
        <v>43588</v>
      </c>
      <c r="B1017" t="s">
        <v>14</v>
      </c>
      <c r="C1017" t="s">
        <v>26</v>
      </c>
      <c r="D1017">
        <v>18</v>
      </c>
      <c r="E1017" s="12">
        <v>3.69</v>
      </c>
      <c r="F1017" t="s">
        <v>11</v>
      </c>
      <c r="G1017" t="str">
        <f>LOOKUP($C1017,'AisleList-T'!$A:$A,'AisleList-T'!B:B)</f>
        <v>Meats/Proteins</v>
      </c>
      <c r="H1017" t="str">
        <f>IF($F1017="Food4Less",LOOKUP($C1017,'AisleList-T'!$A:$A,'AisleList-T'!C:C),"")</f>
        <v>BW</v>
      </c>
      <c r="I1017" t="str">
        <f>IF($F1017="Food4Less",LOOKUP($C1017,'AisleList-T'!$A:$A,'AisleList-T'!D:D),"")</f>
        <v>Deli/Dairy</v>
      </c>
    </row>
    <row r="1018" spans="1:9" x14ac:dyDescent="0.35">
      <c r="A1018" s="1">
        <v>43588</v>
      </c>
      <c r="B1018" t="s">
        <v>61</v>
      </c>
      <c r="C1018" t="s">
        <v>123</v>
      </c>
      <c r="D1018">
        <v>1</v>
      </c>
      <c r="E1018" s="12">
        <v>3.99</v>
      </c>
      <c r="F1018" t="s">
        <v>11</v>
      </c>
      <c r="G1018" t="str">
        <f>LOOKUP($C1018,'AisleList-T'!$A:$A,'AisleList-T'!B:B)</f>
        <v>Fruits</v>
      </c>
      <c r="H1018">
        <f>IF($F1018="Food4Less",LOOKUP($C1018,'AisleList-T'!$A:$A,'AisleList-T'!C:C),"")</f>
        <v>0</v>
      </c>
      <c r="I1018" t="str">
        <f>IF($F1018="Food4Less",LOOKUP($C1018,'AisleList-T'!$A:$A,'AisleList-T'!D:D),"")</f>
        <v>Vegetables/Fruit</v>
      </c>
    </row>
    <row r="1019" spans="1:9" x14ac:dyDescent="0.35">
      <c r="A1019" s="1">
        <v>43588</v>
      </c>
      <c r="B1019" t="s">
        <v>23</v>
      </c>
      <c r="C1019" t="s">
        <v>24</v>
      </c>
      <c r="D1019">
        <v>1</v>
      </c>
      <c r="E1019" s="12">
        <v>3</v>
      </c>
      <c r="F1019" t="s">
        <v>11</v>
      </c>
      <c r="G1019" t="str">
        <f>LOOKUP($C1019,'AisleList-T'!$A:$A,'AisleList-T'!B:B)</f>
        <v>Meats/Proteins</v>
      </c>
      <c r="H1019">
        <f>IF($F1019="Food4Less",LOOKUP($C1019,'AisleList-T'!$A:$A,'AisleList-T'!C:C),"")</f>
        <v>1</v>
      </c>
      <c r="I1019" t="str">
        <f>IF($F1019="Food4Less",LOOKUP($C1019,'AisleList-T'!$A:$A,'AisleList-T'!D:D),"")</f>
        <v>Meats/Cheese</v>
      </c>
    </row>
    <row r="1020" spans="1:9" x14ac:dyDescent="0.35">
      <c r="A1020" s="1">
        <v>43588</v>
      </c>
      <c r="B1020" t="s">
        <v>222</v>
      </c>
      <c r="C1020" t="s">
        <v>371</v>
      </c>
      <c r="D1020">
        <v>1</v>
      </c>
      <c r="E1020" s="12">
        <v>3.99</v>
      </c>
      <c r="F1020" t="s">
        <v>11</v>
      </c>
      <c r="G1020" t="str">
        <f>LOOKUP($C1020,'AisleList-T'!$A:$A,'AisleList-T'!B:B)</f>
        <v>Breakfast</v>
      </c>
      <c r="H1020">
        <f>IF($F1020="Food4Less",LOOKUP($C1020,'AisleList-T'!$A:$A,'AisleList-T'!C:C),"")</f>
        <v>2</v>
      </c>
      <c r="I1020" t="str">
        <f>IF($F1020="Food4Less",LOOKUP($C1020,'AisleList-T'!$A:$A,'AisleList-T'!D:D),"")</f>
        <v>Bread/Cereal</v>
      </c>
    </row>
    <row r="1021" spans="1:9" x14ac:dyDescent="0.35">
      <c r="A1021" s="1">
        <v>43588</v>
      </c>
      <c r="B1021" t="s">
        <v>61</v>
      </c>
      <c r="C1021" t="s">
        <v>62</v>
      </c>
      <c r="D1021">
        <v>6</v>
      </c>
      <c r="E1021" s="12">
        <v>0.94</v>
      </c>
      <c r="F1021" t="s">
        <v>11</v>
      </c>
      <c r="G1021" t="str">
        <f>LOOKUP($C1021,'AisleList-T'!$A:$A,'AisleList-T'!B:B)</f>
        <v>Fruits</v>
      </c>
      <c r="H1021">
        <f>IF($F1021="Food4Less",LOOKUP($C1021,'AisleList-T'!$A:$A,'AisleList-T'!C:C),"")</f>
        <v>0</v>
      </c>
      <c r="I1021" t="str">
        <f>IF($F1021="Food4Less",LOOKUP($C1021,'AisleList-T'!$A:$A,'AisleList-T'!D:D),"")</f>
        <v>Vegetables/Fruit</v>
      </c>
    </row>
    <row r="1022" spans="1:9" x14ac:dyDescent="0.35">
      <c r="A1022" s="1">
        <v>43588</v>
      </c>
      <c r="B1022" t="s">
        <v>75</v>
      </c>
      <c r="C1022" t="s">
        <v>76</v>
      </c>
      <c r="D1022">
        <v>1</v>
      </c>
      <c r="E1022" s="12">
        <v>5.49</v>
      </c>
      <c r="F1022" t="s">
        <v>11</v>
      </c>
      <c r="G1022" t="str">
        <f>LOOKUP($C1022,'AisleList-T'!$A:$A,'AisleList-T'!B:B)</f>
        <v>Snacks</v>
      </c>
      <c r="H1022">
        <f>IF($F1022="Food4Less",LOOKUP($C1022,'AisleList-T'!$A:$A,'AisleList-T'!C:C),"")</f>
        <v>10</v>
      </c>
      <c r="I1022" t="str">
        <f>IF($F1022="Food4Less",LOOKUP($C1022,'AisleList-T'!$A:$A,'AisleList-T'!D:D),"")</f>
        <v>Candy/Picnic</v>
      </c>
    </row>
    <row r="1023" spans="1:9" x14ac:dyDescent="0.35">
      <c r="A1023" s="1">
        <v>43588</v>
      </c>
      <c r="B1023" t="s">
        <v>23</v>
      </c>
      <c r="C1023" t="s">
        <v>337</v>
      </c>
      <c r="D1023">
        <v>1</v>
      </c>
      <c r="E1023" s="12">
        <v>3</v>
      </c>
      <c r="F1023" t="s">
        <v>11</v>
      </c>
      <c r="G1023" t="str">
        <f>LOOKUP($C1023,'AisleList-T'!$A:$A,'AisleList-T'!B:B)</f>
        <v>Snacks</v>
      </c>
      <c r="H1023">
        <f>IF($F1023="Food4Less",LOOKUP($C1023,'AisleList-T'!$A:$A,'AisleList-T'!C:C),"")</f>
        <v>10</v>
      </c>
      <c r="I1023" t="str">
        <f>IF($F1023="Food4Less",LOOKUP($C1023,'AisleList-T'!$A:$A,'AisleList-T'!D:D),"")</f>
        <v>Candy/Picnic</v>
      </c>
    </row>
    <row r="1024" spans="1:9" x14ac:dyDescent="0.35">
      <c r="A1024" s="1">
        <v>43595</v>
      </c>
      <c r="B1024" t="s">
        <v>14</v>
      </c>
      <c r="C1024" t="s">
        <v>294</v>
      </c>
      <c r="D1024">
        <v>1</v>
      </c>
      <c r="E1024" s="12">
        <v>11.99</v>
      </c>
      <c r="F1024" t="s">
        <v>11</v>
      </c>
      <c r="G1024" t="str">
        <f>LOOKUP($C1024,'AisleList-T'!$A:$A,'AisleList-T'!B:B)</f>
        <v>Snacks</v>
      </c>
      <c r="H1024">
        <f>IF($F1024="Food4Less",LOOKUP($C1024,'AisleList-T'!$A:$A,'AisleList-T'!C:C),"")</f>
        <v>1</v>
      </c>
      <c r="I1024" t="str">
        <f>IF($F1024="Food4Less",LOOKUP($C1024,'AisleList-T'!$A:$A,'AisleList-T'!D:D),"")</f>
        <v>Meats/Cheese</v>
      </c>
    </row>
    <row r="1025" spans="1:9" x14ac:dyDescent="0.35">
      <c r="A1025" s="1">
        <v>43595</v>
      </c>
      <c r="B1025" t="s">
        <v>28</v>
      </c>
      <c r="C1025" t="s">
        <v>293</v>
      </c>
      <c r="D1025">
        <v>1</v>
      </c>
      <c r="E1025" s="12">
        <v>1.25</v>
      </c>
      <c r="F1025" t="s">
        <v>11</v>
      </c>
      <c r="G1025" t="str">
        <f>LOOKUP($C1025,'AisleList-T'!$A:$A,'AisleList-T'!B:B)</f>
        <v>Meats/Proteins</v>
      </c>
      <c r="H1025">
        <f>IF($F1025="Food4Less",LOOKUP($C1025,'AisleList-T'!$A:$A,'AisleList-T'!C:C),"")</f>
        <v>1</v>
      </c>
      <c r="I1025" t="str">
        <f>IF($F1025="Food4Less",LOOKUP($C1025,'AisleList-T'!$A:$A,'AisleList-T'!D:D),"")</f>
        <v>Meats/Cheese</v>
      </c>
    </row>
    <row r="1026" spans="1:9" x14ac:dyDescent="0.35">
      <c r="A1026" s="1">
        <v>43595</v>
      </c>
      <c r="B1026" t="s">
        <v>14</v>
      </c>
      <c r="C1026" t="s">
        <v>189</v>
      </c>
      <c r="D1026">
        <v>1</v>
      </c>
      <c r="E1026" s="12">
        <v>2.4900000000000002</v>
      </c>
      <c r="F1026" t="s">
        <v>11</v>
      </c>
      <c r="G1026" t="str">
        <f>LOOKUP($C1026,'AisleList-T'!$A:$A,'AisleList-T'!B:B)</f>
        <v>Vegetables</v>
      </c>
      <c r="H1026">
        <f>IF($F1026="Food4Less",LOOKUP($C1026,'AisleList-T'!$A:$A,'AisleList-T'!C:C),"")</f>
        <v>0</v>
      </c>
      <c r="I1026" t="str">
        <f>IF($F1026="Food4Less",LOOKUP($C1026,'AisleList-T'!$A:$A,'AisleList-T'!D:D),"")</f>
        <v>Vegetables/Fruit</v>
      </c>
    </row>
    <row r="1027" spans="1:9" x14ac:dyDescent="0.35">
      <c r="A1027" s="1">
        <v>43595</v>
      </c>
      <c r="B1027" t="s">
        <v>61</v>
      </c>
      <c r="C1027" t="s">
        <v>62</v>
      </c>
      <c r="D1027">
        <v>5</v>
      </c>
      <c r="E1027" s="12">
        <v>1.32</v>
      </c>
      <c r="F1027" t="s">
        <v>11</v>
      </c>
      <c r="G1027" t="str">
        <f>LOOKUP($C1027,'AisleList-T'!$A:$A,'AisleList-T'!B:B)</f>
        <v>Fruits</v>
      </c>
      <c r="H1027">
        <f>IF($F1027="Food4Less",LOOKUP($C1027,'AisleList-T'!$A:$A,'AisleList-T'!C:C),"")</f>
        <v>0</v>
      </c>
      <c r="I1027" t="str">
        <f>IF($F1027="Food4Less",LOOKUP($C1027,'AisleList-T'!$A:$A,'AisleList-T'!D:D),"")</f>
        <v>Vegetables/Fruit</v>
      </c>
    </row>
    <row r="1028" spans="1:9" x14ac:dyDescent="0.35">
      <c r="A1028" s="1">
        <v>43595</v>
      </c>
      <c r="B1028" t="s">
        <v>14</v>
      </c>
      <c r="C1028" t="s">
        <v>22</v>
      </c>
      <c r="D1028">
        <v>1</v>
      </c>
      <c r="E1028" s="12">
        <v>6.99</v>
      </c>
      <c r="F1028" t="s">
        <v>11</v>
      </c>
      <c r="G1028" t="str">
        <f>LOOKUP($C1028,'AisleList-T'!$A:$A,'AisleList-T'!B:B)</f>
        <v>Dairy</v>
      </c>
      <c r="H1028">
        <f>IF($F1028="Food4Less",LOOKUP($C1028,'AisleList-T'!$A:$A,'AisleList-T'!C:C),"")</f>
        <v>1</v>
      </c>
      <c r="I1028" t="str">
        <f>IF($F1028="Food4Less",LOOKUP($C1028,'AisleList-T'!$A:$A,'AisleList-T'!D:D),"")</f>
        <v>Meats/Cheese</v>
      </c>
    </row>
    <row r="1029" spans="1:9" x14ac:dyDescent="0.35">
      <c r="A1029" s="1">
        <v>43595</v>
      </c>
      <c r="B1029" t="s">
        <v>367</v>
      </c>
      <c r="C1029" t="s">
        <v>368</v>
      </c>
      <c r="D1029">
        <v>1</v>
      </c>
      <c r="E1029" s="12">
        <v>2.99</v>
      </c>
      <c r="F1029" t="s">
        <v>11</v>
      </c>
      <c r="G1029" t="str">
        <f>LOOKUP($C1029,'AisleList-T'!$A:$A,'AisleList-T'!B:B)</f>
        <v>Spices/Sauces</v>
      </c>
      <c r="H1029">
        <f>IF($F1029="Food4Less",LOOKUP($C1029,'AisleList-T'!$A:$A,'AisleList-T'!C:C),"")</f>
        <v>5</v>
      </c>
      <c r="I1029" t="str">
        <f>IF($F1029="Food4Less",LOOKUP($C1029,'AisleList-T'!$A:$A,'AisleList-T'!D:D),"")</f>
        <v>Pasta/Rice</v>
      </c>
    </row>
    <row r="1030" spans="1:9" x14ac:dyDescent="0.35">
      <c r="A1030" s="1">
        <v>43595</v>
      </c>
      <c r="B1030" t="s">
        <v>61</v>
      </c>
      <c r="C1030" t="s">
        <v>64</v>
      </c>
      <c r="D1030">
        <v>1</v>
      </c>
      <c r="E1030" s="12">
        <v>0.99</v>
      </c>
      <c r="F1030" t="s">
        <v>11</v>
      </c>
      <c r="G1030" t="str">
        <f>LOOKUP($C1030,'AisleList-T'!$A:$A,'AisleList-T'!B:B)</f>
        <v>Fruits</v>
      </c>
      <c r="H1030">
        <f>IF($F1030="Food4Less",LOOKUP($C1030,'AisleList-T'!$A:$A,'AisleList-T'!C:C),"")</f>
        <v>0</v>
      </c>
      <c r="I1030" t="str">
        <f>IF($F1030="Food4Less",LOOKUP($C1030,'AisleList-T'!$A:$A,'AisleList-T'!D:D),"")</f>
        <v>Vegetables/Fruit</v>
      </c>
    </row>
    <row r="1031" spans="1:9" x14ac:dyDescent="0.35">
      <c r="A1031" s="1">
        <v>43595</v>
      </c>
      <c r="B1031" t="s">
        <v>61</v>
      </c>
      <c r="C1031" t="s">
        <v>68</v>
      </c>
      <c r="D1031">
        <v>2</v>
      </c>
      <c r="E1031" s="12">
        <v>1</v>
      </c>
      <c r="F1031" t="s">
        <v>11</v>
      </c>
      <c r="G1031" t="str">
        <f>LOOKUP($C1031,'AisleList-T'!$A:$A,'AisleList-T'!B:B)</f>
        <v>Fruits</v>
      </c>
      <c r="H1031">
        <f>IF($F1031="Food4Less",LOOKUP($C1031,'AisleList-T'!$A:$A,'AisleList-T'!C:C),"")</f>
        <v>0</v>
      </c>
      <c r="I1031" t="str">
        <f>IF($F1031="Food4Less",LOOKUP($C1031,'AisleList-T'!$A:$A,'AisleList-T'!D:D),"")</f>
        <v>Vegetables/Fruit</v>
      </c>
    </row>
    <row r="1032" spans="1:9" x14ac:dyDescent="0.35">
      <c r="A1032" s="1">
        <v>43595</v>
      </c>
      <c r="B1032" t="s">
        <v>95</v>
      </c>
      <c r="C1032" t="s">
        <v>94</v>
      </c>
      <c r="D1032">
        <v>1</v>
      </c>
      <c r="E1032" s="12">
        <v>1.29</v>
      </c>
      <c r="F1032" t="s">
        <v>11</v>
      </c>
      <c r="G1032" t="str">
        <f>LOOKUP($C1032,'AisleList-T'!$A:$A,'AisleList-T'!B:B)</f>
        <v>Snacks</v>
      </c>
      <c r="H1032">
        <f>IF($F1032="Food4Less",LOOKUP($C1032,'AisleList-T'!$A:$A,'AisleList-T'!C:C),"")</f>
        <v>11</v>
      </c>
      <c r="I1032" t="str">
        <f>IF($F1032="Food4Less",LOOKUP($C1032,'AisleList-T'!$A:$A,'AisleList-T'!D:D),"")</f>
        <v>Snacks 2</v>
      </c>
    </row>
    <row r="1033" spans="1:9" x14ac:dyDescent="0.35">
      <c r="A1033" s="1">
        <v>43595</v>
      </c>
      <c r="B1033" t="s">
        <v>347</v>
      </c>
      <c r="C1033" t="s">
        <v>252</v>
      </c>
      <c r="D1033">
        <v>3</v>
      </c>
      <c r="E1033" s="12">
        <v>1.69</v>
      </c>
      <c r="F1033" t="s">
        <v>11</v>
      </c>
      <c r="G1033" t="str">
        <f>LOOKUP($C1033,'AisleList-T'!$A:$A,'AisleList-T'!B:B)</f>
        <v>Dairy</v>
      </c>
      <c r="H1033">
        <f>IF($F1033="Food4Less",LOOKUP($C1033,'AisleList-T'!$A:$A,'AisleList-T'!C:C),"")</f>
        <v>15</v>
      </c>
      <c r="I1033" t="str">
        <f>IF($F1033="Food4Less",LOOKUP($C1033,'AisleList-T'!$A:$A,'AisleList-T'!D:D),"")</f>
        <v>Dairy Products</v>
      </c>
    </row>
    <row r="1034" spans="1:9" x14ac:dyDescent="0.35">
      <c r="A1034" s="1">
        <v>43595</v>
      </c>
      <c r="B1034" t="s">
        <v>61</v>
      </c>
      <c r="C1034" t="s">
        <v>98</v>
      </c>
      <c r="D1034">
        <v>5</v>
      </c>
      <c r="E1034" s="12">
        <v>0.18</v>
      </c>
      <c r="F1034" t="s">
        <v>11</v>
      </c>
      <c r="G1034" t="str">
        <f>LOOKUP($C1034,'AisleList-T'!$A:$A,'AisleList-T'!B:B)</f>
        <v>Fruits</v>
      </c>
      <c r="H1034">
        <f>IF($F1034="Food4Less",LOOKUP($C1034,'AisleList-T'!$A:$A,'AisleList-T'!C:C),"")</f>
        <v>0</v>
      </c>
      <c r="I1034" t="str">
        <f>IF($F1034="Food4Less",LOOKUP($C1034,'AisleList-T'!$A:$A,'AisleList-T'!D:D),"")</f>
        <v>Vegetables/Fruit</v>
      </c>
    </row>
    <row r="1035" spans="1:9" x14ac:dyDescent="0.35">
      <c r="A1035" s="1">
        <v>43595</v>
      </c>
      <c r="B1035" t="s">
        <v>190</v>
      </c>
      <c r="C1035" t="s">
        <v>187</v>
      </c>
      <c r="D1035">
        <v>1</v>
      </c>
      <c r="E1035" s="12">
        <v>1.99</v>
      </c>
      <c r="F1035" t="s">
        <v>11</v>
      </c>
      <c r="G1035" t="str">
        <f>LOOKUP($C1035,'AisleList-T'!$A:$A,'AisleList-T'!B:B)</f>
        <v>Snacks</v>
      </c>
      <c r="H1035">
        <f>IF($F1035="Food4Less",LOOKUP($C1035,'AisleList-T'!$A:$A,'AisleList-T'!C:C),"")</f>
        <v>7</v>
      </c>
      <c r="I1035" t="str">
        <f>IF($F1035="Food4Less",LOOKUP($C1035,'AisleList-T'!$A:$A,'AisleList-T'!D:D),"")</f>
        <v>Snacks 1</v>
      </c>
    </row>
    <row r="1036" spans="1:9" x14ac:dyDescent="0.35">
      <c r="A1036" s="1">
        <v>43595</v>
      </c>
      <c r="B1036" t="s">
        <v>190</v>
      </c>
      <c r="C1036" t="s">
        <v>187</v>
      </c>
      <c r="D1036">
        <v>1</v>
      </c>
      <c r="E1036" s="12">
        <v>1.99</v>
      </c>
      <c r="F1036" t="s">
        <v>11</v>
      </c>
      <c r="G1036" t="str">
        <f>LOOKUP($C1036,'AisleList-T'!$A:$A,'AisleList-T'!B:B)</f>
        <v>Snacks</v>
      </c>
      <c r="H1036">
        <f>IF($F1036="Food4Less",LOOKUP($C1036,'AisleList-T'!$A:$A,'AisleList-T'!C:C),"")</f>
        <v>7</v>
      </c>
      <c r="I1036" t="str">
        <f>IF($F1036="Food4Less",LOOKUP($C1036,'AisleList-T'!$A:$A,'AisleList-T'!D:D),"")</f>
        <v>Snacks 1</v>
      </c>
    </row>
    <row r="1037" spans="1:9" x14ac:dyDescent="0.35">
      <c r="A1037" s="1">
        <v>43595</v>
      </c>
      <c r="B1037" t="s">
        <v>190</v>
      </c>
      <c r="C1037" t="s">
        <v>187</v>
      </c>
      <c r="D1037">
        <v>1</v>
      </c>
      <c r="E1037" s="12">
        <v>1.99</v>
      </c>
      <c r="F1037" t="s">
        <v>11</v>
      </c>
      <c r="G1037" t="str">
        <f>LOOKUP($C1037,'AisleList-T'!$A:$A,'AisleList-T'!B:B)</f>
        <v>Snacks</v>
      </c>
      <c r="H1037">
        <f>IF($F1037="Food4Less",LOOKUP($C1037,'AisleList-T'!$A:$A,'AisleList-T'!C:C),"")</f>
        <v>7</v>
      </c>
      <c r="I1037" t="str">
        <f>IF($F1037="Food4Less",LOOKUP($C1037,'AisleList-T'!$A:$A,'AisleList-T'!D:D),"")</f>
        <v>Snacks 1</v>
      </c>
    </row>
    <row r="1038" spans="1:9" x14ac:dyDescent="0.35">
      <c r="A1038" s="1">
        <v>43595</v>
      </c>
      <c r="B1038" t="s">
        <v>356</v>
      </c>
      <c r="C1038" t="s">
        <v>357</v>
      </c>
      <c r="D1038">
        <v>1</v>
      </c>
      <c r="E1038" s="12">
        <v>9.99</v>
      </c>
      <c r="F1038" t="s">
        <v>11</v>
      </c>
      <c r="G1038" t="str">
        <f>LOOKUP($C1038,'AisleList-T'!$A:$A,'AisleList-T'!B:B)</f>
        <v>Fruits</v>
      </c>
      <c r="H1038">
        <f>IF($F1038="Food4Less",LOOKUP($C1038,'AisleList-T'!$A:$A,'AisleList-T'!C:C),"")</f>
        <v>0</v>
      </c>
      <c r="I1038" t="str">
        <f>IF($F1038="Food4Less",LOOKUP($C1038,'AisleList-T'!$A:$A,'AisleList-T'!D:D),"")</f>
        <v>Vegetables/Fruit</v>
      </c>
    </row>
    <row r="1039" spans="1:9" x14ac:dyDescent="0.35">
      <c r="A1039" s="1">
        <v>43595</v>
      </c>
      <c r="B1039" t="s">
        <v>353</v>
      </c>
      <c r="C1039" t="s">
        <v>355</v>
      </c>
      <c r="D1039">
        <v>1</v>
      </c>
      <c r="E1039" s="12">
        <v>4.99</v>
      </c>
      <c r="F1039" t="s">
        <v>11</v>
      </c>
      <c r="G1039" t="str">
        <f>LOOKUP($C1039,'AisleList-T'!$A:$A,'AisleList-T'!B:B)</f>
        <v>Dairy</v>
      </c>
      <c r="H1039">
        <f>IF($F1039="Food4Less",LOOKUP($C1039,'AisleList-T'!$A:$A,'AisleList-T'!C:C),"")</f>
        <v>1</v>
      </c>
      <c r="I1039" t="str">
        <f>IF($F1039="Food4Less",LOOKUP($C1039,'AisleList-T'!$A:$A,'AisleList-T'!D:D),"")</f>
        <v>Meats/Cheese</v>
      </c>
    </row>
    <row r="1040" spans="1:9" x14ac:dyDescent="0.35">
      <c r="A1040" s="1">
        <v>43595</v>
      </c>
      <c r="B1040" t="s">
        <v>14</v>
      </c>
      <c r="C1040" t="s">
        <v>20</v>
      </c>
      <c r="D1040">
        <v>1</v>
      </c>
      <c r="E1040" s="12">
        <v>3.49</v>
      </c>
      <c r="F1040" t="s">
        <v>11</v>
      </c>
      <c r="G1040" t="str">
        <f>LOOKUP($C1040,'AisleList-T'!$A:$A,'AisleList-T'!B:B)</f>
        <v>Meats/Proteins</v>
      </c>
      <c r="H1040" t="str">
        <f>IF($F1040="Food4Less",LOOKUP($C1040,'AisleList-T'!$A:$A,'AisleList-T'!C:C),"")</f>
        <v>BW</v>
      </c>
      <c r="I1040" t="str">
        <f>IF($F1040="Food4Less",LOOKUP($C1040,'AisleList-T'!$A:$A,'AisleList-T'!D:D),"")</f>
        <v>Deli/Dairy</v>
      </c>
    </row>
    <row r="1041" spans="1:9" x14ac:dyDescent="0.35">
      <c r="A1041" s="1">
        <v>43595</v>
      </c>
      <c r="B1041" t="s">
        <v>14</v>
      </c>
      <c r="C1041" t="s">
        <v>346</v>
      </c>
      <c r="D1041">
        <v>1</v>
      </c>
      <c r="E1041" s="12">
        <v>1.25</v>
      </c>
      <c r="F1041" t="s">
        <v>11</v>
      </c>
      <c r="G1041" t="str">
        <f>LOOKUP($C1041,'AisleList-T'!$A:$A,'AisleList-T'!B:B)</f>
        <v>Snacks</v>
      </c>
      <c r="H1041">
        <f>IF($F1041="Food4Less",LOOKUP($C1041,'AisleList-T'!$A:$A,'AisleList-T'!C:C),"")</f>
        <v>11</v>
      </c>
      <c r="I1041" t="str">
        <f>IF($F1041="Food4Less",LOOKUP($C1041,'AisleList-T'!$A:$A,'AisleList-T'!D:D),"")</f>
        <v>Snacks 2</v>
      </c>
    </row>
    <row r="1042" spans="1:9" x14ac:dyDescent="0.35">
      <c r="A1042" s="1">
        <v>43595</v>
      </c>
      <c r="B1042" t="s">
        <v>14</v>
      </c>
      <c r="C1042" t="s">
        <v>346</v>
      </c>
      <c r="D1042">
        <v>1</v>
      </c>
      <c r="E1042" s="12">
        <v>1.25</v>
      </c>
      <c r="F1042" t="s">
        <v>11</v>
      </c>
      <c r="G1042" t="str">
        <f>LOOKUP($C1042,'AisleList-T'!$A:$A,'AisleList-T'!B:B)</f>
        <v>Snacks</v>
      </c>
      <c r="H1042">
        <f>IF($F1042="Food4Less",LOOKUP($C1042,'AisleList-T'!$A:$A,'AisleList-T'!C:C),"")</f>
        <v>11</v>
      </c>
      <c r="I1042" t="str">
        <f>IF($F1042="Food4Less",LOOKUP($C1042,'AisleList-T'!$A:$A,'AisleList-T'!D:D),"")</f>
        <v>Snacks 2</v>
      </c>
    </row>
    <row r="1043" spans="1:9" x14ac:dyDescent="0.35">
      <c r="A1043" s="1">
        <v>43601</v>
      </c>
      <c r="B1043" t="s">
        <v>14</v>
      </c>
      <c r="C1043" t="s">
        <v>26</v>
      </c>
      <c r="D1043">
        <v>18</v>
      </c>
      <c r="E1043" s="12">
        <v>3.69</v>
      </c>
      <c r="F1043" t="s">
        <v>11</v>
      </c>
      <c r="G1043" t="str">
        <f>LOOKUP($C1043,'AisleList-T'!$A:$A,'AisleList-T'!B:B)</f>
        <v>Meats/Proteins</v>
      </c>
      <c r="H1043" t="str">
        <f>IF($F1043="Food4Less",LOOKUP($C1043,'AisleList-T'!$A:$A,'AisleList-T'!C:C),"")</f>
        <v>BW</v>
      </c>
      <c r="I1043" t="str">
        <f>IF($F1043="Food4Less",LOOKUP($C1043,'AisleList-T'!$A:$A,'AisleList-T'!D:D),"")</f>
        <v>Deli/Dairy</v>
      </c>
    </row>
    <row r="1044" spans="1:9" x14ac:dyDescent="0.35">
      <c r="A1044" s="1">
        <v>43601</v>
      </c>
      <c r="B1044" t="s">
        <v>217</v>
      </c>
      <c r="C1044" t="s">
        <v>152</v>
      </c>
      <c r="D1044">
        <v>1</v>
      </c>
      <c r="E1044" s="12">
        <v>5.79</v>
      </c>
      <c r="F1044" t="s">
        <v>11</v>
      </c>
      <c r="G1044" t="str">
        <f>LOOKUP($C1044,'AisleList-T'!$A:$A,'AisleList-T'!B:B)</f>
        <v>Kitchen</v>
      </c>
      <c r="H1044">
        <f>IF($F1044="Food4Less",LOOKUP($C1044,'AisleList-T'!$A:$A,'AisleList-T'!C:C),"")</f>
        <v>13</v>
      </c>
      <c r="I1044" t="str">
        <f>IF($F1044="Food4Less",LOOKUP($C1044,'AisleList-T'!$A:$A,'AisleList-T'!D:D),"")</f>
        <v>Laundry/Cleaning</v>
      </c>
    </row>
    <row r="1045" spans="1:9" x14ac:dyDescent="0.35">
      <c r="A1045" s="1">
        <v>43601</v>
      </c>
      <c r="B1045" t="s">
        <v>14</v>
      </c>
      <c r="C1045" t="s">
        <v>46</v>
      </c>
      <c r="D1045">
        <v>1</v>
      </c>
      <c r="E1045" s="12">
        <v>0.89</v>
      </c>
      <c r="F1045" t="s">
        <v>11</v>
      </c>
      <c r="G1045" t="str">
        <f>LOOKUP($C1045,'AisleList-T'!$A:$A,'AisleList-T'!B:B)</f>
        <v>Meats/Proteins</v>
      </c>
      <c r="H1045">
        <f>IF($F1045="Food4Less",LOOKUP($C1045,'AisleList-T'!$A:$A,'AisleList-T'!C:C),"")</f>
        <v>3</v>
      </c>
      <c r="I1045" t="str">
        <f>IF($F1045="Food4Less",LOOKUP($C1045,'AisleList-T'!$A:$A,'AisleList-T'!D:D),"")</f>
        <v>Soups/Juice</v>
      </c>
    </row>
    <row r="1046" spans="1:9" x14ac:dyDescent="0.35">
      <c r="A1046" s="1">
        <v>43601</v>
      </c>
      <c r="B1046" t="s">
        <v>14</v>
      </c>
      <c r="C1046" t="s">
        <v>46</v>
      </c>
      <c r="D1046">
        <v>1</v>
      </c>
      <c r="E1046" s="12">
        <v>0.89</v>
      </c>
      <c r="F1046" t="s">
        <v>11</v>
      </c>
      <c r="G1046" t="str">
        <f>LOOKUP($C1046,'AisleList-T'!$A:$A,'AisleList-T'!B:B)</f>
        <v>Meats/Proteins</v>
      </c>
      <c r="H1046">
        <f>IF($F1046="Food4Less",LOOKUP($C1046,'AisleList-T'!$A:$A,'AisleList-T'!C:C),"")</f>
        <v>3</v>
      </c>
      <c r="I1046" t="str">
        <f>IF($F1046="Food4Less",LOOKUP($C1046,'AisleList-T'!$A:$A,'AisleList-T'!D:D),"")</f>
        <v>Soups/Juice</v>
      </c>
    </row>
    <row r="1047" spans="1:9" x14ac:dyDescent="0.35">
      <c r="A1047" s="1">
        <v>43601</v>
      </c>
      <c r="B1047" t="s">
        <v>14</v>
      </c>
      <c r="C1047" t="s">
        <v>46</v>
      </c>
      <c r="D1047">
        <v>1</v>
      </c>
      <c r="E1047" s="12">
        <v>0.89</v>
      </c>
      <c r="F1047" t="s">
        <v>11</v>
      </c>
      <c r="G1047" t="str">
        <f>LOOKUP($C1047,'AisleList-T'!$A:$A,'AisleList-T'!B:B)</f>
        <v>Meats/Proteins</v>
      </c>
      <c r="H1047">
        <f>IF($F1047="Food4Less",LOOKUP($C1047,'AisleList-T'!$A:$A,'AisleList-T'!C:C),"")</f>
        <v>3</v>
      </c>
      <c r="I1047" t="str">
        <f>IF($F1047="Food4Less",LOOKUP($C1047,'AisleList-T'!$A:$A,'AisleList-T'!D:D),"")</f>
        <v>Soups/Juice</v>
      </c>
    </row>
    <row r="1048" spans="1:9" x14ac:dyDescent="0.35">
      <c r="A1048" s="1">
        <v>43601</v>
      </c>
      <c r="B1048" t="s">
        <v>14</v>
      </c>
      <c r="C1048" t="s">
        <v>46</v>
      </c>
      <c r="D1048">
        <v>1</v>
      </c>
      <c r="E1048" s="12">
        <v>0.89</v>
      </c>
      <c r="F1048" t="s">
        <v>11</v>
      </c>
      <c r="G1048" t="str">
        <f>LOOKUP($C1048,'AisleList-T'!$A:$A,'AisleList-T'!B:B)</f>
        <v>Meats/Proteins</v>
      </c>
      <c r="H1048">
        <f>IF($F1048="Food4Less",LOOKUP($C1048,'AisleList-T'!$A:$A,'AisleList-T'!C:C),"")</f>
        <v>3</v>
      </c>
      <c r="I1048" t="str">
        <f>IF($F1048="Food4Less",LOOKUP($C1048,'AisleList-T'!$A:$A,'AisleList-T'!D:D),"")</f>
        <v>Soups/Juice</v>
      </c>
    </row>
    <row r="1049" spans="1:9" x14ac:dyDescent="0.35">
      <c r="A1049" s="1">
        <v>43601</v>
      </c>
      <c r="B1049" t="s">
        <v>211</v>
      </c>
      <c r="C1049" t="s">
        <v>212</v>
      </c>
      <c r="D1049">
        <v>1</v>
      </c>
      <c r="E1049" s="12">
        <v>1.49</v>
      </c>
      <c r="F1049" t="s">
        <v>11</v>
      </c>
      <c r="G1049" t="str">
        <f>LOOKUP($C1049,'AisleList-T'!$A:$A,'AisleList-T'!B:B)</f>
        <v>Spices/Sauces</v>
      </c>
      <c r="H1049">
        <f>IF($F1049="Food4Less",LOOKUP($C1049,'AisleList-T'!$A:$A,'AisleList-T'!C:C),"")</f>
        <v>5</v>
      </c>
      <c r="I1049" t="str">
        <f>IF($F1049="Food4Less",LOOKUP($C1049,'AisleList-T'!$A:$A,'AisleList-T'!D:D),"")</f>
        <v>Pasta/Rice</v>
      </c>
    </row>
    <row r="1050" spans="1:9" x14ac:dyDescent="0.35">
      <c r="A1050" s="1">
        <v>43601</v>
      </c>
      <c r="B1050" t="s">
        <v>278</v>
      </c>
      <c r="C1050" t="s">
        <v>10</v>
      </c>
      <c r="D1050">
        <v>1</v>
      </c>
      <c r="E1050" s="12">
        <v>2.69</v>
      </c>
      <c r="F1050" t="s">
        <v>11</v>
      </c>
      <c r="G1050" t="str">
        <f>LOOKUP($C1050,'AisleList-T'!$A:$A,'AisleList-T'!B:B)</f>
        <v>Dairy</v>
      </c>
      <c r="H1050">
        <f>IF($F1050="Food4Less",LOOKUP($C1050,'AisleList-T'!$A:$A,'AisleList-T'!C:C),"")</f>
        <v>15</v>
      </c>
      <c r="I1050" t="str">
        <f>IF($F1050="Food4Less",LOOKUP($C1050,'AisleList-T'!$A:$A,'AisleList-T'!D:D),"")</f>
        <v>Dairy Products</v>
      </c>
    </row>
    <row r="1051" spans="1:9" x14ac:dyDescent="0.35">
      <c r="A1051" s="1">
        <v>43601</v>
      </c>
      <c r="B1051" t="s">
        <v>14</v>
      </c>
      <c r="C1051" t="s">
        <v>27</v>
      </c>
      <c r="D1051">
        <v>1</v>
      </c>
      <c r="E1051" s="12">
        <v>6.99</v>
      </c>
      <c r="F1051" t="s">
        <v>11</v>
      </c>
      <c r="G1051" t="str">
        <f>LOOKUP($C1051,'AisleList-T'!$A:$A,'AisleList-T'!B:B)</f>
        <v>Meats/Proteins</v>
      </c>
      <c r="H1051" t="str">
        <f>IF($F1051="Food4Less",LOOKUP($C1051,'AisleList-T'!$A:$A,'AisleList-T'!C:C),"")</f>
        <v>BW</v>
      </c>
      <c r="I1051" t="str">
        <f>IF($F1051="Food4Less",LOOKUP($C1051,'AisleList-T'!$A:$A,'AisleList-T'!D:D),"")</f>
        <v>Deli/Dairy</v>
      </c>
    </row>
    <row r="1052" spans="1:9" x14ac:dyDescent="0.35">
      <c r="A1052" s="1">
        <v>43601</v>
      </c>
      <c r="B1052" t="s">
        <v>243</v>
      </c>
      <c r="C1052" t="s">
        <v>372</v>
      </c>
      <c r="D1052">
        <v>1</v>
      </c>
      <c r="E1052" s="12">
        <v>0.99</v>
      </c>
      <c r="F1052" t="s">
        <v>11</v>
      </c>
      <c r="G1052" t="str">
        <f>LOOKUP($C1052,'AisleList-T'!$A:$A,'AisleList-T'!B:B)</f>
        <v>Bathroom/Cleaning</v>
      </c>
      <c r="H1052">
        <f>IF($F1052="Food4Less",LOOKUP($C1052,'AisleList-T'!$A:$A,'AisleList-T'!C:C),"")</f>
        <v>12</v>
      </c>
      <c r="I1052" t="str">
        <f>IF($F1052="Food4Less",LOOKUP($C1052,'AisleList-T'!$A:$A,'AisleList-T'!D:D),"")</f>
        <v>Bathroom</v>
      </c>
    </row>
    <row r="1053" spans="1:9" x14ac:dyDescent="0.35">
      <c r="A1053" s="1">
        <v>43601</v>
      </c>
      <c r="B1053" t="s">
        <v>373</v>
      </c>
      <c r="C1053" t="s">
        <v>42</v>
      </c>
      <c r="D1053">
        <v>1</v>
      </c>
      <c r="E1053" s="12">
        <v>0.59</v>
      </c>
      <c r="F1053" t="s">
        <v>11</v>
      </c>
      <c r="G1053" t="str">
        <f>LOOKUP($C1053,'AisleList-T'!$A:$A,'AisleList-T'!B:B)</f>
        <v>Fruits</v>
      </c>
      <c r="H1053">
        <f>IF($F1053="Food4Less",LOOKUP($C1053,'AisleList-T'!$A:$A,'AisleList-T'!C:C),"")</f>
        <v>5</v>
      </c>
      <c r="I1053" t="str">
        <f>IF($F1053="Food4Less",LOOKUP($C1053,'AisleList-T'!$A:$A,'AisleList-T'!D:D),"")</f>
        <v>Pasta/Rice</v>
      </c>
    </row>
    <row r="1054" spans="1:9" x14ac:dyDescent="0.35">
      <c r="A1054" s="1">
        <v>43601</v>
      </c>
      <c r="B1054" t="s">
        <v>374</v>
      </c>
      <c r="C1054" t="s">
        <v>36</v>
      </c>
      <c r="D1054">
        <v>1</v>
      </c>
      <c r="E1054" s="12">
        <v>1.49</v>
      </c>
      <c r="F1054" t="s">
        <v>11</v>
      </c>
      <c r="G1054" t="str">
        <f>LOOKUP($C1054,'AisleList-T'!$A:$A,'AisleList-T'!B:B)</f>
        <v>Breads</v>
      </c>
      <c r="H1054">
        <f>IF($F1054="Food4Less",LOOKUP($C1054,'AisleList-T'!$A:$A,'AisleList-T'!C:C),"")</f>
        <v>5</v>
      </c>
      <c r="I1054" t="str">
        <f>IF($F1054="Food4Less",LOOKUP($C1054,'AisleList-T'!$A:$A,'AisleList-T'!D:D),"")</f>
        <v>Pasta/Rice</v>
      </c>
    </row>
    <row r="1055" spans="1:9" x14ac:dyDescent="0.35">
      <c r="A1055" s="1">
        <v>43601</v>
      </c>
      <c r="B1055" t="s">
        <v>275</v>
      </c>
      <c r="C1055" t="s">
        <v>276</v>
      </c>
      <c r="D1055">
        <v>1</v>
      </c>
      <c r="E1055" s="12">
        <v>0.99</v>
      </c>
      <c r="F1055" t="s">
        <v>11</v>
      </c>
      <c r="G1055" t="str">
        <f>LOOKUP($C1055,'AisleList-T'!$A:$A,'AisleList-T'!B:B)</f>
        <v>Dairy</v>
      </c>
      <c r="H1055">
        <f>IF($F1055="Food4Less",LOOKUP($C1055,'AisleList-T'!$A:$A,'AisleList-T'!C:C),"")</f>
        <v>15</v>
      </c>
      <c r="I1055" t="str">
        <f>IF($F1055="Food4Less",LOOKUP($C1055,'AisleList-T'!$A:$A,'AisleList-T'!D:D),"")</f>
        <v>Dairy Products</v>
      </c>
    </row>
    <row r="1056" spans="1:9" x14ac:dyDescent="0.35">
      <c r="A1056" s="1">
        <v>43601</v>
      </c>
      <c r="B1056" t="s">
        <v>61</v>
      </c>
      <c r="C1056" t="s">
        <v>62</v>
      </c>
      <c r="D1056">
        <v>5</v>
      </c>
      <c r="E1056" s="12">
        <v>1.29</v>
      </c>
      <c r="F1056" t="s">
        <v>11</v>
      </c>
      <c r="G1056" t="str">
        <f>LOOKUP($C1056,'AisleList-T'!$A:$A,'AisleList-T'!B:B)</f>
        <v>Fruits</v>
      </c>
      <c r="H1056">
        <f>IF($F1056="Food4Less",LOOKUP($C1056,'AisleList-T'!$A:$A,'AisleList-T'!C:C),"")</f>
        <v>0</v>
      </c>
      <c r="I1056" t="str">
        <f>IF($F1056="Food4Less",LOOKUP($C1056,'AisleList-T'!$A:$A,'AisleList-T'!D:D),"")</f>
        <v>Vegetables/Fruit</v>
      </c>
    </row>
    <row r="1057" spans="1:9" x14ac:dyDescent="0.35">
      <c r="A1057" s="1">
        <v>43601</v>
      </c>
      <c r="B1057" t="s">
        <v>14</v>
      </c>
      <c r="C1057" t="s">
        <v>228</v>
      </c>
      <c r="D1057">
        <v>1</v>
      </c>
      <c r="E1057" s="12">
        <v>2.99</v>
      </c>
      <c r="F1057" t="s">
        <v>11</v>
      </c>
      <c r="G1057" t="str">
        <f>LOOKUP($C1057,'AisleList-T'!$A:$A,'AisleList-T'!B:B)</f>
        <v>Dairy</v>
      </c>
      <c r="H1057">
        <f>IF($F1057="Food4Less",LOOKUP($C1057,'AisleList-T'!$A:$A,'AisleList-T'!C:C),"")</f>
        <v>15</v>
      </c>
      <c r="I1057" t="str">
        <f>IF($F1057="Food4Less",LOOKUP($C1057,'AisleList-T'!$A:$A,'AisleList-T'!D:D),"")</f>
        <v>Dairy Products</v>
      </c>
    </row>
    <row r="1058" spans="1:9" x14ac:dyDescent="0.35">
      <c r="A1058" s="1">
        <v>43601</v>
      </c>
      <c r="B1058" t="s">
        <v>338</v>
      </c>
      <c r="C1058" t="s">
        <v>96</v>
      </c>
      <c r="D1058">
        <v>1</v>
      </c>
      <c r="E1058" s="12">
        <v>1.69</v>
      </c>
      <c r="F1058" t="s">
        <v>11</v>
      </c>
      <c r="G1058" t="str">
        <f>LOOKUP($C1058,'AisleList-T'!$A:$A,'AisleList-T'!B:B)</f>
        <v>Condiments</v>
      </c>
      <c r="H1058">
        <f>IF($F1058="Food4Less",LOOKUP($C1058,'AisleList-T'!$A:$A,'AisleList-T'!C:C),"")</f>
        <v>4</v>
      </c>
      <c r="I1058" t="str">
        <f>IF($F1058="Food4Less",LOOKUP($C1058,'AisleList-T'!$A:$A,'AisleList-T'!D:D),"")</f>
        <v>Condiments/Canned Foods</v>
      </c>
    </row>
    <row r="1059" spans="1:9" x14ac:dyDescent="0.35">
      <c r="A1059" s="1">
        <v>43601</v>
      </c>
      <c r="B1059" t="s">
        <v>375</v>
      </c>
      <c r="C1059" t="s">
        <v>102</v>
      </c>
      <c r="D1059">
        <v>1</v>
      </c>
      <c r="E1059" s="12">
        <v>9.98</v>
      </c>
      <c r="F1059" t="s">
        <v>11</v>
      </c>
      <c r="G1059" t="str">
        <f>LOOKUP($C1059,'AisleList-T'!$A:$A,'AisleList-T'!B:B)</f>
        <v>Meats/Proteins</v>
      </c>
      <c r="H1059" t="str">
        <f>IF($F1059="Food4Less",LOOKUP($C1059,'AisleList-T'!$A:$A,'AisleList-T'!C:C),"")</f>
        <v>BW</v>
      </c>
      <c r="I1059" t="str">
        <f>IF($F1059="Food4Less",LOOKUP($C1059,'AisleList-T'!$A:$A,'AisleList-T'!D:D),"")</f>
        <v>Deli/Dairy</v>
      </c>
    </row>
    <row r="1060" spans="1:9" x14ac:dyDescent="0.35">
      <c r="A1060" s="1">
        <v>43601</v>
      </c>
      <c r="B1060" t="s">
        <v>61</v>
      </c>
      <c r="C1060" t="s">
        <v>123</v>
      </c>
      <c r="D1060">
        <v>1</v>
      </c>
      <c r="E1060" s="12">
        <v>4.99</v>
      </c>
      <c r="F1060" t="s">
        <v>11</v>
      </c>
      <c r="G1060" t="str">
        <f>LOOKUP($C1060,'AisleList-T'!$A:$A,'AisleList-T'!B:B)</f>
        <v>Fruits</v>
      </c>
      <c r="H1060">
        <f>IF($F1060="Food4Less",LOOKUP($C1060,'AisleList-T'!$A:$A,'AisleList-T'!C:C),"")</f>
        <v>0</v>
      </c>
      <c r="I1060" t="str">
        <f>IF($F1060="Food4Less",LOOKUP($C1060,'AisleList-T'!$A:$A,'AisleList-T'!D:D),"")</f>
        <v>Vegetables/Fruit</v>
      </c>
    </row>
    <row r="1061" spans="1:9" x14ac:dyDescent="0.35">
      <c r="A1061" s="1">
        <v>43604</v>
      </c>
      <c r="B1061" t="s">
        <v>23</v>
      </c>
      <c r="C1061" t="s">
        <v>24</v>
      </c>
      <c r="D1061">
        <v>1</v>
      </c>
      <c r="E1061" s="12">
        <v>3</v>
      </c>
      <c r="F1061" t="s">
        <v>11</v>
      </c>
      <c r="G1061" t="str">
        <f>LOOKUP($C1061,'AisleList-T'!$A:$A,'AisleList-T'!B:B)</f>
        <v>Meats/Proteins</v>
      </c>
      <c r="H1061">
        <f>IF($F1061="Food4Less",LOOKUP($C1061,'AisleList-T'!$A:$A,'AisleList-T'!C:C),"")</f>
        <v>1</v>
      </c>
      <c r="I1061" t="str">
        <f>IF($F1061="Food4Less",LOOKUP($C1061,'AisleList-T'!$A:$A,'AisleList-T'!D:D),"")</f>
        <v>Meats/Cheese</v>
      </c>
    </row>
    <row r="1062" spans="1:9" x14ac:dyDescent="0.35">
      <c r="A1062" s="1">
        <v>43604</v>
      </c>
      <c r="B1062" t="s">
        <v>23</v>
      </c>
      <c r="C1062" t="s">
        <v>337</v>
      </c>
      <c r="D1062">
        <v>1</v>
      </c>
      <c r="E1062" s="12">
        <v>3</v>
      </c>
      <c r="F1062" t="s">
        <v>11</v>
      </c>
      <c r="G1062" t="str">
        <f>LOOKUP($C1062,'AisleList-T'!$A:$A,'AisleList-T'!B:B)</f>
        <v>Snacks</v>
      </c>
      <c r="H1062">
        <f>IF($F1062="Food4Less",LOOKUP($C1062,'AisleList-T'!$A:$A,'AisleList-T'!C:C),"")</f>
        <v>10</v>
      </c>
      <c r="I1062" t="str">
        <f>IF($F1062="Food4Less",LOOKUP($C1062,'AisleList-T'!$A:$A,'AisleList-T'!D:D),"")</f>
        <v>Candy/Picnic</v>
      </c>
    </row>
    <row r="1063" spans="1:9" x14ac:dyDescent="0.35">
      <c r="A1063" s="1">
        <v>43604</v>
      </c>
      <c r="B1063" t="s">
        <v>347</v>
      </c>
      <c r="C1063" t="s">
        <v>252</v>
      </c>
      <c r="D1063">
        <v>3</v>
      </c>
      <c r="E1063" s="12">
        <v>1.69</v>
      </c>
      <c r="F1063" t="s">
        <v>11</v>
      </c>
      <c r="G1063" t="str">
        <f>LOOKUP($C1063,'AisleList-T'!$A:$A,'AisleList-T'!B:B)</f>
        <v>Dairy</v>
      </c>
      <c r="H1063">
        <f>IF($F1063="Food4Less",LOOKUP($C1063,'AisleList-T'!$A:$A,'AisleList-T'!C:C),"")</f>
        <v>15</v>
      </c>
      <c r="I1063" t="str">
        <f>IF($F1063="Food4Less",LOOKUP($C1063,'AisleList-T'!$A:$A,'AisleList-T'!D:D),"")</f>
        <v>Dairy Products</v>
      </c>
    </row>
    <row r="1064" spans="1:9" x14ac:dyDescent="0.35">
      <c r="A1064" s="1">
        <v>43604</v>
      </c>
      <c r="B1064" t="s">
        <v>347</v>
      </c>
      <c r="C1064" t="s">
        <v>252</v>
      </c>
      <c r="D1064">
        <v>3</v>
      </c>
      <c r="E1064" s="12">
        <v>1.69</v>
      </c>
      <c r="F1064" t="s">
        <v>11</v>
      </c>
      <c r="G1064" t="str">
        <f>LOOKUP($C1064,'AisleList-T'!$A:$A,'AisleList-T'!B:B)</f>
        <v>Dairy</v>
      </c>
      <c r="H1064">
        <f>IF($F1064="Food4Less",LOOKUP($C1064,'AisleList-T'!$A:$A,'AisleList-T'!C:C),"")</f>
        <v>15</v>
      </c>
      <c r="I1064" t="str">
        <f>IF($F1064="Food4Less",LOOKUP($C1064,'AisleList-T'!$A:$A,'AisleList-T'!D:D),"")</f>
        <v>Dairy Products</v>
      </c>
    </row>
    <row r="1065" spans="1:9" x14ac:dyDescent="0.35">
      <c r="A1065" s="1">
        <v>43609</v>
      </c>
      <c r="B1065" t="s">
        <v>28</v>
      </c>
      <c r="C1065" t="s">
        <v>293</v>
      </c>
      <c r="D1065">
        <v>1</v>
      </c>
      <c r="E1065" s="14">
        <v>1</v>
      </c>
      <c r="F1065" t="s">
        <v>11</v>
      </c>
      <c r="G1065" t="str">
        <f>LOOKUP($C1065,'AisleList-T'!$A:$A,'AisleList-T'!B:B)</f>
        <v>Meats/Proteins</v>
      </c>
      <c r="H1065">
        <f>IF($F1065="Food4Less",LOOKUP($C1065,'AisleList-T'!$A:$A,'AisleList-T'!C:C),"")</f>
        <v>1</v>
      </c>
      <c r="I1065" t="str">
        <f>IF($F1065="Food4Less",LOOKUP($C1065,'AisleList-T'!$A:$A,'AisleList-T'!D:D),"")</f>
        <v>Meats/Cheese</v>
      </c>
    </row>
    <row r="1066" spans="1:9" x14ac:dyDescent="0.35">
      <c r="A1066" s="1">
        <v>43609</v>
      </c>
      <c r="B1066" t="s">
        <v>139</v>
      </c>
      <c r="C1066" t="s">
        <v>445</v>
      </c>
      <c r="D1066">
        <v>1</v>
      </c>
      <c r="E1066" s="14">
        <v>3.99</v>
      </c>
      <c r="F1066" t="s">
        <v>11</v>
      </c>
      <c r="G1066" t="str">
        <f>LOOKUP($C1066,'AisleList-T'!$A:$A,'AisleList-T'!B:B)</f>
        <v>Fruits</v>
      </c>
      <c r="H1066">
        <f>IF($F1066="Food4Less",LOOKUP($C1066,'AisleList-T'!$A:$A,'AisleList-T'!C:C),"")</f>
        <v>0</v>
      </c>
      <c r="I1066" t="str">
        <f>IF($F1066="Food4Less",LOOKUP($C1066,'AisleList-T'!$A:$A,'AisleList-T'!D:D),"")</f>
        <v>Vegetables/Fruit</v>
      </c>
    </row>
    <row r="1067" spans="1:9" x14ac:dyDescent="0.35">
      <c r="A1067" s="1">
        <v>43609</v>
      </c>
      <c r="B1067" t="s">
        <v>14</v>
      </c>
      <c r="C1067" t="s">
        <v>446</v>
      </c>
      <c r="D1067">
        <v>1</v>
      </c>
      <c r="E1067" s="14">
        <v>1.69</v>
      </c>
      <c r="F1067" t="s">
        <v>11</v>
      </c>
      <c r="G1067" t="str">
        <f>LOOKUP($C1067,'AisleList-T'!$A:$A,'AisleList-T'!B:B)</f>
        <v>Sides</v>
      </c>
      <c r="H1067">
        <f>IF($F1067="Food4Less",LOOKUP($C1067,'AisleList-T'!$A:$A,'AisleList-T'!C:C),"")</f>
        <v>5</v>
      </c>
      <c r="I1067" t="str">
        <f>IF($F1067="Food4Less",LOOKUP($C1067,'AisleList-T'!$A:$A,'AisleList-T'!D:D),"")</f>
        <v>Pasta/Rice</v>
      </c>
    </row>
    <row r="1068" spans="1:9" x14ac:dyDescent="0.35">
      <c r="A1068" s="1">
        <v>43609</v>
      </c>
      <c r="B1068" t="s">
        <v>14</v>
      </c>
      <c r="C1068" t="s">
        <v>94</v>
      </c>
      <c r="D1068">
        <v>1</v>
      </c>
      <c r="E1068" s="14">
        <v>1.99</v>
      </c>
      <c r="F1068" t="s">
        <v>11</v>
      </c>
      <c r="G1068" t="str">
        <f>LOOKUP($C1068,'AisleList-T'!$A:$A,'AisleList-T'!B:B)</f>
        <v>Snacks</v>
      </c>
      <c r="H1068">
        <f>IF($F1068="Food4Less",LOOKUP($C1068,'AisleList-T'!$A:$A,'AisleList-T'!C:C),"")</f>
        <v>11</v>
      </c>
      <c r="I1068" t="str">
        <f>IF($F1068="Food4Less",LOOKUP($C1068,'AisleList-T'!$A:$A,'AisleList-T'!D:D),"")</f>
        <v>Snacks 2</v>
      </c>
    </row>
    <row r="1069" spans="1:9" x14ac:dyDescent="0.35">
      <c r="A1069" s="1">
        <v>43609</v>
      </c>
      <c r="B1069" t="s">
        <v>14</v>
      </c>
      <c r="C1069" t="s">
        <v>57</v>
      </c>
      <c r="D1069">
        <v>1</v>
      </c>
      <c r="E1069" s="14">
        <v>0.99</v>
      </c>
      <c r="F1069" t="s">
        <v>11</v>
      </c>
      <c r="G1069" t="str">
        <f>LOOKUP($C1069,'AisleList-T'!$A:$A,'AisleList-T'!B:B)</f>
        <v>Breads</v>
      </c>
      <c r="H1069">
        <f>IF($F1069="Food4Less",LOOKUP($C1069,'AisleList-T'!$A:$A,'AisleList-T'!C:C),"")</f>
        <v>2</v>
      </c>
      <c r="I1069" t="str">
        <f>IF($F1069="Food4Less",LOOKUP($C1069,'AisleList-T'!$A:$A,'AisleList-T'!D:D),"")</f>
        <v>Bread/Cereal</v>
      </c>
    </row>
    <row r="1070" spans="1:9" x14ac:dyDescent="0.35">
      <c r="A1070" s="1">
        <v>43609</v>
      </c>
      <c r="B1070" t="s">
        <v>14</v>
      </c>
      <c r="C1070" t="s">
        <v>57</v>
      </c>
      <c r="D1070">
        <v>1</v>
      </c>
      <c r="E1070" s="14">
        <v>0.99</v>
      </c>
      <c r="F1070" t="s">
        <v>11</v>
      </c>
      <c r="G1070" t="str">
        <f>LOOKUP($C1070,'AisleList-T'!$A:$A,'AisleList-T'!B:B)</f>
        <v>Breads</v>
      </c>
      <c r="H1070">
        <f>IF($F1070="Food4Less",LOOKUP($C1070,'AisleList-T'!$A:$A,'AisleList-T'!C:C),"")</f>
        <v>2</v>
      </c>
      <c r="I1070" t="str">
        <f>IF($F1070="Food4Less",LOOKUP($C1070,'AisleList-T'!$A:$A,'AisleList-T'!D:D),"")</f>
        <v>Bread/Cereal</v>
      </c>
    </row>
    <row r="1071" spans="1:9" x14ac:dyDescent="0.35">
      <c r="A1071" s="1">
        <v>43609</v>
      </c>
      <c r="B1071" t="s">
        <v>14</v>
      </c>
      <c r="C1071" t="s">
        <v>288</v>
      </c>
      <c r="D1071">
        <v>1</v>
      </c>
      <c r="E1071" s="14">
        <v>2.19</v>
      </c>
      <c r="F1071" t="s">
        <v>11</v>
      </c>
      <c r="G1071" t="str">
        <f>LOOKUP($C1071,'AisleList-T'!$A:$A,'AisleList-T'!B:B)</f>
        <v>Baking</v>
      </c>
      <c r="H1071">
        <f>IF($F1071="Food4Less",LOOKUP($C1071,'AisleList-T'!$A:$A,'AisleList-T'!C:C),"")</f>
        <v>6</v>
      </c>
      <c r="I1071" t="str">
        <f>IF($F1071="Food4Less",LOOKUP($C1071,'AisleList-T'!$A:$A,'AisleList-T'!D:D),"")</f>
        <v>Baking/Breakfast</v>
      </c>
    </row>
    <row r="1072" spans="1:9" x14ac:dyDescent="0.35">
      <c r="A1072" s="1">
        <v>43609</v>
      </c>
      <c r="B1072" t="s">
        <v>61</v>
      </c>
      <c r="C1072" t="s">
        <v>132</v>
      </c>
      <c r="D1072">
        <v>1</v>
      </c>
      <c r="E1072" s="14">
        <v>1.01</v>
      </c>
      <c r="F1072" t="s">
        <v>11</v>
      </c>
      <c r="G1072" t="str">
        <f>LOOKUP($C1072,'AisleList-T'!$A:$A,'AisleList-T'!B:B)</f>
        <v>Vegetables</v>
      </c>
      <c r="H1072">
        <f>IF($F1072="Food4Less",LOOKUP($C1072,'AisleList-T'!$A:$A,'AisleList-T'!C:C),"")</f>
        <v>0</v>
      </c>
      <c r="I1072" t="str">
        <f>IF($F1072="Food4Less",LOOKUP($C1072,'AisleList-T'!$A:$A,'AisleList-T'!D:D),"")</f>
        <v>Vegetables/Fruit</v>
      </c>
    </row>
    <row r="1073" spans="1:9" x14ac:dyDescent="0.35">
      <c r="A1073" s="1">
        <v>43609</v>
      </c>
      <c r="B1073" t="s">
        <v>61</v>
      </c>
      <c r="C1073" t="s">
        <v>63</v>
      </c>
      <c r="D1073">
        <v>5</v>
      </c>
      <c r="E1073" s="14">
        <v>1.5</v>
      </c>
      <c r="F1073" t="s">
        <v>11</v>
      </c>
      <c r="G1073" t="str">
        <f>LOOKUP($C1073,'AisleList-T'!$A:$A,'AisleList-T'!B:B)</f>
        <v>Spices/Sauces</v>
      </c>
      <c r="H1073">
        <f>IF($F1073="Food4Less",LOOKUP($C1073,'AisleList-T'!$A:$A,'AisleList-T'!C:C),"")</f>
        <v>0</v>
      </c>
      <c r="I1073" t="str">
        <f>IF($F1073="Food4Less",LOOKUP($C1073,'AisleList-T'!$A:$A,'AisleList-T'!D:D),"")</f>
        <v>Vegetables/Fruit</v>
      </c>
    </row>
    <row r="1074" spans="1:9" x14ac:dyDescent="0.35">
      <c r="A1074" s="1">
        <v>43609</v>
      </c>
      <c r="B1074" t="s">
        <v>14</v>
      </c>
      <c r="C1074" t="s">
        <v>321</v>
      </c>
      <c r="D1074">
        <v>1</v>
      </c>
      <c r="E1074" s="14">
        <v>1.99</v>
      </c>
      <c r="F1074" t="s">
        <v>11</v>
      </c>
      <c r="G1074" t="str">
        <f>LOOKUP($C1074,'AisleList-T'!$A:$A,'AisleList-T'!B:B)</f>
        <v>Breakfast</v>
      </c>
      <c r="H1074">
        <f>IF($F1074="Food4Less",LOOKUP($C1074,'AisleList-T'!$A:$A,'AisleList-T'!C:C),"")</f>
        <v>6</v>
      </c>
      <c r="I1074" t="str">
        <f>IF($F1074="Food4Less",LOOKUP($C1074,'AisleList-T'!$A:$A,'AisleList-T'!D:D),"")</f>
        <v>Baking/Breakfast</v>
      </c>
    </row>
    <row r="1075" spans="1:9" x14ac:dyDescent="0.35">
      <c r="A1075" s="1">
        <v>43609</v>
      </c>
      <c r="B1075" t="s">
        <v>190</v>
      </c>
      <c r="C1075" t="s">
        <v>187</v>
      </c>
      <c r="D1075">
        <v>1</v>
      </c>
      <c r="E1075" s="14">
        <v>2.5</v>
      </c>
      <c r="F1075" t="s">
        <v>11</v>
      </c>
      <c r="G1075" t="str">
        <f>LOOKUP($C1075,'AisleList-T'!$A:$A,'AisleList-T'!B:B)</f>
        <v>Snacks</v>
      </c>
      <c r="H1075">
        <f>IF($F1075="Food4Less",LOOKUP($C1075,'AisleList-T'!$A:$A,'AisleList-T'!C:C),"")</f>
        <v>7</v>
      </c>
      <c r="I1075" t="str">
        <f>IF($F1075="Food4Less",LOOKUP($C1075,'AisleList-T'!$A:$A,'AisleList-T'!D:D),"")</f>
        <v>Snacks 1</v>
      </c>
    </row>
    <row r="1076" spans="1:9" x14ac:dyDescent="0.35">
      <c r="A1076" s="1">
        <v>43609</v>
      </c>
      <c r="B1076" t="s">
        <v>190</v>
      </c>
      <c r="C1076" t="s">
        <v>187</v>
      </c>
      <c r="D1076">
        <v>1</v>
      </c>
      <c r="E1076" s="14">
        <v>2.5</v>
      </c>
      <c r="F1076" t="s">
        <v>11</v>
      </c>
      <c r="G1076" t="str">
        <f>LOOKUP($C1076,'AisleList-T'!$A:$A,'AisleList-T'!B:B)</f>
        <v>Snacks</v>
      </c>
      <c r="H1076">
        <f>IF($F1076="Food4Less",LOOKUP($C1076,'AisleList-T'!$A:$A,'AisleList-T'!C:C),"")</f>
        <v>7</v>
      </c>
      <c r="I1076" t="str">
        <f>IF($F1076="Food4Less",LOOKUP($C1076,'AisleList-T'!$A:$A,'AisleList-T'!D:D),"")</f>
        <v>Snacks 1</v>
      </c>
    </row>
    <row r="1077" spans="1:9" x14ac:dyDescent="0.35">
      <c r="A1077" s="1">
        <v>43609</v>
      </c>
      <c r="B1077" t="s">
        <v>14</v>
      </c>
      <c r="C1077" t="s">
        <v>26</v>
      </c>
      <c r="D1077">
        <v>18</v>
      </c>
      <c r="E1077" s="14">
        <v>3.69</v>
      </c>
      <c r="F1077" t="s">
        <v>11</v>
      </c>
      <c r="G1077" t="str">
        <f>LOOKUP($C1077,'AisleList-T'!$A:$A,'AisleList-T'!B:B)</f>
        <v>Meats/Proteins</v>
      </c>
      <c r="H1077" t="str">
        <f>IF($F1077="Food4Less",LOOKUP($C1077,'AisleList-T'!$A:$A,'AisleList-T'!C:C),"")</f>
        <v>BW</v>
      </c>
      <c r="I1077" t="str">
        <f>IF($F1077="Food4Less",LOOKUP($C1077,'AisleList-T'!$A:$A,'AisleList-T'!D:D),"")</f>
        <v>Deli/Dairy</v>
      </c>
    </row>
    <row r="1078" spans="1:9" x14ac:dyDescent="0.35">
      <c r="A1078" s="1">
        <v>43609</v>
      </c>
      <c r="B1078" t="s">
        <v>367</v>
      </c>
      <c r="C1078" t="s">
        <v>368</v>
      </c>
      <c r="D1078">
        <v>1</v>
      </c>
      <c r="E1078" s="14">
        <v>2.99</v>
      </c>
      <c r="F1078" t="s">
        <v>11</v>
      </c>
      <c r="G1078" t="str">
        <f>LOOKUP($C1078,'AisleList-T'!$A:$A,'AisleList-T'!B:B)</f>
        <v>Spices/Sauces</v>
      </c>
      <c r="H1078">
        <f>IF($F1078="Food4Less",LOOKUP($C1078,'AisleList-T'!$A:$A,'AisleList-T'!C:C),"")</f>
        <v>5</v>
      </c>
      <c r="I1078" t="str">
        <f>IF($F1078="Food4Less",LOOKUP($C1078,'AisleList-T'!$A:$A,'AisleList-T'!D:D),"")</f>
        <v>Pasta/Rice</v>
      </c>
    </row>
    <row r="1079" spans="1:9" x14ac:dyDescent="0.35">
      <c r="A1079" s="1">
        <v>43609</v>
      </c>
      <c r="B1079" t="s">
        <v>367</v>
      </c>
      <c r="C1079" t="s">
        <v>368</v>
      </c>
      <c r="D1079">
        <v>1</v>
      </c>
      <c r="E1079" s="14">
        <v>2.99</v>
      </c>
      <c r="F1079" t="s">
        <v>11</v>
      </c>
      <c r="G1079" t="str">
        <f>LOOKUP($C1079,'AisleList-T'!$A:$A,'AisleList-T'!B:B)</f>
        <v>Spices/Sauces</v>
      </c>
      <c r="H1079">
        <f>IF($F1079="Food4Less",LOOKUP($C1079,'AisleList-T'!$A:$A,'AisleList-T'!C:C),"")</f>
        <v>5</v>
      </c>
      <c r="I1079" t="str">
        <f>IF($F1079="Food4Less",LOOKUP($C1079,'AisleList-T'!$A:$A,'AisleList-T'!D:D),"")</f>
        <v>Pasta/Rice</v>
      </c>
    </row>
    <row r="1080" spans="1:9" x14ac:dyDescent="0.35">
      <c r="A1080" s="1">
        <v>43609</v>
      </c>
      <c r="B1080" t="s">
        <v>278</v>
      </c>
      <c r="C1080" t="s">
        <v>10</v>
      </c>
      <c r="D1080">
        <v>1</v>
      </c>
      <c r="E1080" s="14">
        <v>2.69</v>
      </c>
      <c r="F1080" t="s">
        <v>11</v>
      </c>
      <c r="G1080" t="str">
        <f>LOOKUP($C1080,'AisleList-T'!$A:$A,'AisleList-T'!B:B)</f>
        <v>Dairy</v>
      </c>
      <c r="H1080">
        <f>IF($F1080="Food4Less",LOOKUP($C1080,'AisleList-T'!$A:$A,'AisleList-T'!C:C),"")</f>
        <v>15</v>
      </c>
      <c r="I1080" t="str">
        <f>IF($F1080="Food4Less",LOOKUP($C1080,'AisleList-T'!$A:$A,'AisleList-T'!D:D),"")</f>
        <v>Dairy Products</v>
      </c>
    </row>
    <row r="1081" spans="1:9" x14ac:dyDescent="0.35">
      <c r="A1081" s="1">
        <v>43609</v>
      </c>
      <c r="B1081" t="s">
        <v>14</v>
      </c>
      <c r="C1081" t="s">
        <v>44</v>
      </c>
      <c r="D1081">
        <v>1</v>
      </c>
      <c r="E1081" s="14">
        <v>1.49</v>
      </c>
      <c r="F1081" t="s">
        <v>11</v>
      </c>
      <c r="G1081" t="str">
        <f>LOOKUP($C1081,'AisleList-T'!$A:$A,'AisleList-T'!B:B)</f>
        <v>Breakfast</v>
      </c>
      <c r="H1081">
        <f>IF($F1081="Food4Less",LOOKUP($C1081,'AisleList-T'!$A:$A,'AisleList-T'!C:C),"")</f>
        <v>6</v>
      </c>
      <c r="I1081" t="str">
        <f>IF($F1081="Food4Less",LOOKUP($C1081,'AisleList-T'!$A:$A,'AisleList-T'!D:D),"")</f>
        <v>Baking/Breakfast</v>
      </c>
    </row>
    <row r="1082" spans="1:9" x14ac:dyDescent="0.35">
      <c r="A1082" s="1">
        <v>43609</v>
      </c>
      <c r="B1082" t="s">
        <v>14</v>
      </c>
      <c r="C1082" t="s">
        <v>133</v>
      </c>
      <c r="D1082">
        <v>1</v>
      </c>
      <c r="E1082" s="14">
        <v>6.99</v>
      </c>
      <c r="F1082" t="s">
        <v>11</v>
      </c>
      <c r="G1082" t="str">
        <f>LOOKUP($C1082,'AisleList-T'!$A:$A,'AisleList-T'!B:B)</f>
        <v>Dairy</v>
      </c>
      <c r="H1082">
        <f>IF($F1082="Food4Less",LOOKUP($C1082,'AisleList-T'!$A:$A,'AisleList-T'!C:C),"")</f>
        <v>1</v>
      </c>
      <c r="I1082" t="str">
        <f>IF($F1082="Food4Less",LOOKUP($C1082,'AisleList-T'!$A:$A,'AisleList-T'!D:D),"")</f>
        <v>Meats/Cheese</v>
      </c>
    </row>
    <row r="1083" spans="1:9" x14ac:dyDescent="0.35">
      <c r="A1083" s="1">
        <v>43609</v>
      </c>
      <c r="B1083" t="s">
        <v>14</v>
      </c>
      <c r="C1083" t="s">
        <v>30</v>
      </c>
      <c r="D1083">
        <v>1</v>
      </c>
      <c r="E1083" s="14">
        <v>6.99</v>
      </c>
      <c r="F1083" t="s">
        <v>11</v>
      </c>
      <c r="G1083" t="str">
        <f>LOOKUP($C1083,'AisleList-T'!$A:$A,'AisleList-T'!B:B)</f>
        <v>Dairy</v>
      </c>
      <c r="H1083">
        <f>IF($F1083="Food4Less",LOOKUP($C1083,'AisleList-T'!$A:$A,'AisleList-T'!C:C),"")</f>
        <v>1</v>
      </c>
      <c r="I1083" t="str">
        <f>IF($F1083="Food4Less",LOOKUP($C1083,'AisleList-T'!$A:$A,'AisleList-T'!D:D),"")</f>
        <v>Meats/Cheese</v>
      </c>
    </row>
    <row r="1084" spans="1:9" x14ac:dyDescent="0.35">
      <c r="A1084" s="1">
        <v>43609</v>
      </c>
      <c r="B1084" t="s">
        <v>14</v>
      </c>
      <c r="C1084" t="s">
        <v>329</v>
      </c>
      <c r="D1084">
        <v>1</v>
      </c>
      <c r="E1084" s="14">
        <v>6.89</v>
      </c>
      <c r="F1084" t="s">
        <v>11</v>
      </c>
      <c r="G1084" t="str">
        <f>LOOKUP($C1084,'AisleList-T'!$A:$A,'AisleList-T'!B:B)</f>
        <v>Kitchen</v>
      </c>
      <c r="H1084">
        <f>IF($F1084="Food4Less",LOOKUP($C1084,'AisleList-T'!$A:$A,'AisleList-T'!C:C),"")</f>
        <v>6</v>
      </c>
      <c r="I1084" t="str">
        <f>IF($F1084="Food4Less",LOOKUP($C1084,'AisleList-T'!$A:$A,'AisleList-T'!D:D),"")</f>
        <v>Baking/Breakfast</v>
      </c>
    </row>
    <row r="1085" spans="1:9" x14ac:dyDescent="0.35">
      <c r="A1085" s="1">
        <v>43609</v>
      </c>
      <c r="B1085" t="s">
        <v>14</v>
      </c>
      <c r="C1085" t="s">
        <v>20</v>
      </c>
      <c r="D1085">
        <v>1</v>
      </c>
      <c r="E1085" s="14">
        <v>3.79</v>
      </c>
      <c r="F1085" t="s">
        <v>11</v>
      </c>
      <c r="G1085" t="str">
        <f>LOOKUP($C1085,'AisleList-T'!$A:$A,'AisleList-T'!B:B)</f>
        <v>Meats/Proteins</v>
      </c>
      <c r="H1085" t="str">
        <f>IF($F1085="Food4Less",LOOKUP($C1085,'AisleList-T'!$A:$A,'AisleList-T'!C:C),"")</f>
        <v>BW</v>
      </c>
      <c r="I1085" t="str">
        <f>IF($F1085="Food4Less",LOOKUP($C1085,'AisleList-T'!$A:$A,'AisleList-T'!D:D),"")</f>
        <v>Deli/Dairy</v>
      </c>
    </row>
    <row r="1086" spans="1:9" x14ac:dyDescent="0.35">
      <c r="A1086" s="1">
        <v>43609</v>
      </c>
      <c r="B1086" t="s">
        <v>61</v>
      </c>
      <c r="C1086" t="s">
        <v>62</v>
      </c>
      <c r="D1086">
        <v>4</v>
      </c>
      <c r="E1086" s="14">
        <v>1.31</v>
      </c>
      <c r="F1086" t="s">
        <v>11</v>
      </c>
      <c r="G1086" t="str">
        <f>LOOKUP($C1086,'AisleList-T'!$A:$A,'AisleList-T'!B:B)</f>
        <v>Fruits</v>
      </c>
      <c r="H1086">
        <f>IF($F1086="Food4Less",LOOKUP($C1086,'AisleList-T'!$A:$A,'AisleList-T'!C:C),"")</f>
        <v>0</v>
      </c>
      <c r="I1086" t="str">
        <f>IF($F1086="Food4Less",LOOKUP($C1086,'AisleList-T'!$A:$A,'AisleList-T'!D:D),"")</f>
        <v>Vegetables/Fruit</v>
      </c>
    </row>
    <row r="1087" spans="1:9" x14ac:dyDescent="0.35">
      <c r="A1087" s="1">
        <v>43609</v>
      </c>
      <c r="B1087" t="s">
        <v>61</v>
      </c>
      <c r="C1087" t="s">
        <v>123</v>
      </c>
      <c r="D1087">
        <v>1</v>
      </c>
      <c r="E1087" s="14">
        <v>4.99</v>
      </c>
      <c r="F1087" t="s">
        <v>11</v>
      </c>
      <c r="G1087" t="str">
        <f>LOOKUP($C1087,'AisleList-T'!$A:$A,'AisleList-T'!B:B)</f>
        <v>Fruits</v>
      </c>
      <c r="H1087">
        <f>IF($F1087="Food4Less",LOOKUP($C1087,'AisleList-T'!$A:$A,'AisleList-T'!C:C),"")</f>
        <v>0</v>
      </c>
      <c r="I1087" t="str">
        <f>IF($F1087="Food4Less",LOOKUP($C1087,'AisleList-T'!$A:$A,'AisleList-T'!D:D),"")</f>
        <v>Vegetables/Fruit</v>
      </c>
    </row>
    <row r="1088" spans="1:9" x14ac:dyDescent="0.35">
      <c r="A1088" s="1">
        <v>43618</v>
      </c>
      <c r="B1088" t="s">
        <v>278</v>
      </c>
      <c r="C1088" t="s">
        <v>10</v>
      </c>
      <c r="D1088">
        <v>1</v>
      </c>
      <c r="E1088" s="14">
        <v>2.69</v>
      </c>
      <c r="F1088" t="s">
        <v>11</v>
      </c>
      <c r="G1088" t="str">
        <f>LOOKUP($C1088,'AisleList-T'!$A:$A,'AisleList-T'!B:B)</f>
        <v>Dairy</v>
      </c>
      <c r="H1088">
        <f>IF($F1088="Food4Less",LOOKUP($C1088,'AisleList-T'!$A:$A,'AisleList-T'!C:C),"")</f>
        <v>15</v>
      </c>
      <c r="I1088" t="str">
        <f>IF($F1088="Food4Less",LOOKUP($C1088,'AisleList-T'!$A:$A,'AisleList-T'!D:D),"")</f>
        <v>Dairy Products</v>
      </c>
    </row>
    <row r="1089" spans="1:9" x14ac:dyDescent="0.35">
      <c r="A1089" s="1">
        <v>43618</v>
      </c>
      <c r="B1089" t="s">
        <v>61</v>
      </c>
      <c r="C1089" t="s">
        <v>62</v>
      </c>
      <c r="D1089">
        <v>5</v>
      </c>
      <c r="E1089" s="14">
        <v>1.28</v>
      </c>
      <c r="F1089" t="s">
        <v>11</v>
      </c>
      <c r="G1089" t="str">
        <f>LOOKUP($C1089,'AisleList-T'!$A:$A,'AisleList-T'!B:B)</f>
        <v>Fruits</v>
      </c>
      <c r="H1089">
        <f>IF($F1089="Food4Less",LOOKUP($C1089,'AisleList-T'!$A:$A,'AisleList-T'!C:C),"")</f>
        <v>0</v>
      </c>
      <c r="I1089" t="str">
        <f>IF($F1089="Food4Less",LOOKUP($C1089,'AisleList-T'!$A:$A,'AisleList-T'!D:D),"")</f>
        <v>Vegetables/Fruit</v>
      </c>
    </row>
    <row r="1090" spans="1:9" x14ac:dyDescent="0.35">
      <c r="A1090" s="1">
        <v>43618</v>
      </c>
      <c r="B1090" t="s">
        <v>14</v>
      </c>
      <c r="C1090" t="s">
        <v>360</v>
      </c>
      <c r="D1090">
        <v>1</v>
      </c>
      <c r="E1090" s="14">
        <v>1.99</v>
      </c>
      <c r="F1090" t="s">
        <v>11</v>
      </c>
      <c r="G1090" t="str">
        <f>LOOKUP($C1090,'AisleList-T'!$A:$A,'AisleList-T'!B:B)</f>
        <v>Spices/Sauces</v>
      </c>
      <c r="H1090">
        <f>IF($F1090="Food4Less",LOOKUP($C1090,'AisleList-T'!$A:$A,'AisleList-T'!C:C),"")</f>
        <v>5</v>
      </c>
      <c r="I1090" t="str">
        <f>IF($F1090="Food4Less",LOOKUP($C1090,'AisleList-T'!$A:$A,'AisleList-T'!D:D),"")</f>
        <v>Pasta/Rice</v>
      </c>
    </row>
    <row r="1091" spans="1:9" x14ac:dyDescent="0.35">
      <c r="A1091" s="1">
        <v>43618</v>
      </c>
      <c r="B1091" t="s">
        <v>447</v>
      </c>
      <c r="C1091" t="s">
        <v>265</v>
      </c>
      <c r="D1091">
        <v>1</v>
      </c>
      <c r="E1091" s="14">
        <v>4.99</v>
      </c>
      <c r="F1091" t="s">
        <v>11</v>
      </c>
      <c r="G1091" t="str">
        <f>LOOKUP($C1091,'AisleList-T'!$A:$A,'AisleList-T'!B:B)</f>
        <v>Kitchen</v>
      </c>
      <c r="H1091">
        <f>IF($F1091="Food4Less",LOOKUP($C1091,'AisleList-T'!$A:$A,'AisleList-T'!C:C),"")</f>
        <v>13</v>
      </c>
      <c r="I1091" t="str">
        <f>IF($F1091="Food4Less",LOOKUP($C1091,'AisleList-T'!$A:$A,'AisleList-T'!D:D),"")</f>
        <v>Laundry/Cleaning</v>
      </c>
    </row>
    <row r="1092" spans="1:9" x14ac:dyDescent="0.35">
      <c r="A1092" s="1">
        <v>43618</v>
      </c>
      <c r="B1092" t="s">
        <v>61</v>
      </c>
      <c r="C1092" t="s">
        <v>97</v>
      </c>
      <c r="D1092">
        <v>1</v>
      </c>
      <c r="E1092" s="14">
        <v>0.5</v>
      </c>
      <c r="F1092" t="s">
        <v>11</v>
      </c>
      <c r="G1092" t="str">
        <f>LOOKUP($C1092,'AisleList-T'!$A:$A,'AisleList-T'!B:B)</f>
        <v>Vegetables</v>
      </c>
      <c r="H1092">
        <f>IF($F1092="Food4Less",LOOKUP($C1092,'AisleList-T'!$A:$A,'AisleList-T'!C:C),"")</f>
        <v>0</v>
      </c>
      <c r="I1092" t="str">
        <f>IF($F1092="Food4Less",LOOKUP($C1092,'AisleList-T'!$A:$A,'AisleList-T'!D:D),"")</f>
        <v>Vegetables/Fruit</v>
      </c>
    </row>
    <row r="1093" spans="1:9" x14ac:dyDescent="0.35">
      <c r="A1093" s="1">
        <v>43618</v>
      </c>
      <c r="B1093" t="s">
        <v>61</v>
      </c>
      <c r="C1093" t="s">
        <v>448</v>
      </c>
      <c r="D1093">
        <v>1</v>
      </c>
      <c r="E1093" s="14">
        <v>0.99</v>
      </c>
      <c r="F1093" t="s">
        <v>11</v>
      </c>
      <c r="G1093" t="str">
        <f>LOOKUP($C1093,'AisleList-T'!$A:$A,'AisleList-T'!B:B)</f>
        <v>Breakfast</v>
      </c>
      <c r="H1093">
        <f>IF($F1093="Food4Less",LOOKUP($C1093,'AisleList-T'!$A:$A,'AisleList-T'!C:C),"")</f>
        <v>11</v>
      </c>
      <c r="I1093" t="str">
        <f>IF($F1093="Food4Less",LOOKUP($C1093,'AisleList-T'!$A:$A,'AisleList-T'!D:D),"")</f>
        <v>Snacks 2</v>
      </c>
    </row>
    <row r="1094" spans="1:9" x14ac:dyDescent="0.35">
      <c r="A1094" s="1">
        <v>43618</v>
      </c>
      <c r="B1094" t="s">
        <v>61</v>
      </c>
      <c r="C1094" t="s">
        <v>449</v>
      </c>
      <c r="D1094">
        <v>4</v>
      </c>
      <c r="E1094" s="14">
        <v>2.27</v>
      </c>
      <c r="F1094" t="s">
        <v>11</v>
      </c>
      <c r="G1094" t="str">
        <f>LOOKUP($C1094,'AisleList-T'!$A:$A,'AisleList-T'!B:B)</f>
        <v>Vegetables</v>
      </c>
      <c r="H1094">
        <f>IF($F1094="Food4Less",LOOKUP($C1094,'AisleList-T'!$A:$A,'AisleList-T'!C:C),"")</f>
        <v>0</v>
      </c>
      <c r="I1094" t="str">
        <f>IF($F1094="Food4Less",LOOKUP($C1094,'AisleList-T'!$A:$A,'AisleList-T'!D:D),"")</f>
        <v>Vegetables/Fruit</v>
      </c>
    </row>
    <row r="1095" spans="1:9" x14ac:dyDescent="0.35">
      <c r="A1095" s="1">
        <v>43618</v>
      </c>
      <c r="B1095" t="s">
        <v>61</v>
      </c>
      <c r="C1095" t="s">
        <v>99</v>
      </c>
      <c r="D1095">
        <v>2</v>
      </c>
      <c r="E1095" s="14">
        <v>1.98</v>
      </c>
      <c r="F1095" t="s">
        <v>11</v>
      </c>
      <c r="G1095" t="str">
        <f>LOOKUP($C1095,'AisleList-T'!$A:$A,'AisleList-T'!B:B)</f>
        <v>Fruits</v>
      </c>
      <c r="H1095">
        <f>IF($F1095="Food4Less",LOOKUP($C1095,'AisleList-T'!$A:$A,'AisleList-T'!C:C),"")</f>
        <v>0</v>
      </c>
      <c r="I1095" t="str">
        <f>IF($F1095="Food4Less",LOOKUP($C1095,'AisleList-T'!$A:$A,'AisleList-T'!D:D),"")</f>
        <v>Vegetables/Fruit</v>
      </c>
    </row>
    <row r="1096" spans="1:9" x14ac:dyDescent="0.35">
      <c r="A1096" s="1">
        <v>43618</v>
      </c>
      <c r="B1096" t="s">
        <v>14</v>
      </c>
      <c r="C1096" t="s">
        <v>450</v>
      </c>
      <c r="D1096">
        <v>3</v>
      </c>
      <c r="E1096" s="14">
        <v>4.8899999999999997</v>
      </c>
      <c r="F1096" t="s">
        <v>11</v>
      </c>
      <c r="G1096" t="str">
        <f>LOOKUP($C1096,'AisleList-T'!$A:$A,'AisleList-T'!B:B)</f>
        <v>Snacks</v>
      </c>
      <c r="H1096">
        <f>IF($F1096="Food4Less",LOOKUP($C1096,'AisleList-T'!$A:$A,'AisleList-T'!C:C),"")</f>
        <v>10</v>
      </c>
      <c r="I1096" t="str">
        <f>IF($F1096="Food4Less",LOOKUP($C1096,'AisleList-T'!$A:$A,'AisleList-T'!D:D),"")</f>
        <v>Candy/Picnic</v>
      </c>
    </row>
    <row r="1097" spans="1:9" x14ac:dyDescent="0.35">
      <c r="A1097" s="1">
        <v>43618</v>
      </c>
      <c r="B1097" t="s">
        <v>243</v>
      </c>
      <c r="C1097" t="s">
        <v>451</v>
      </c>
      <c r="D1097">
        <v>1</v>
      </c>
      <c r="E1097" s="14">
        <v>0.99</v>
      </c>
      <c r="F1097" t="s">
        <v>11</v>
      </c>
      <c r="G1097" t="str">
        <f>LOOKUP($C1097,'AisleList-T'!$A:$A,'AisleList-T'!B:B)</f>
        <v>Fruits</v>
      </c>
      <c r="H1097">
        <f>IF($F1097="Food4Less",LOOKUP($C1097,'AisleList-T'!$A:$A,'AisleList-T'!C:C),"")</f>
        <v>0</v>
      </c>
      <c r="I1097" t="str">
        <f>IF($F1097="Food4Less",LOOKUP($C1097,'AisleList-T'!$A:$A,'AisleList-T'!D:D),"")</f>
        <v>Vegetables/Fruit</v>
      </c>
    </row>
    <row r="1098" spans="1:9" x14ac:dyDescent="0.35">
      <c r="A1098" s="1">
        <v>43618</v>
      </c>
      <c r="B1098" t="s">
        <v>14</v>
      </c>
      <c r="C1098" t="s">
        <v>26</v>
      </c>
      <c r="D1098">
        <v>12</v>
      </c>
      <c r="E1098" s="14">
        <v>1.49</v>
      </c>
      <c r="F1098" t="s">
        <v>11</v>
      </c>
      <c r="G1098" t="str">
        <f>LOOKUP($C1098,'AisleList-T'!$A:$A,'AisleList-T'!B:B)</f>
        <v>Meats/Proteins</v>
      </c>
      <c r="H1098" t="str">
        <f>IF($F1098="Food4Less",LOOKUP($C1098,'AisleList-T'!$A:$A,'AisleList-T'!C:C),"")</f>
        <v>BW</v>
      </c>
      <c r="I1098" t="str">
        <f>IF($F1098="Food4Less",LOOKUP($C1098,'AisleList-T'!$A:$A,'AisleList-T'!D:D),"")</f>
        <v>Deli/Dairy</v>
      </c>
    </row>
    <row r="1099" spans="1:9" x14ac:dyDescent="0.35">
      <c r="A1099" s="1">
        <v>43618</v>
      </c>
      <c r="B1099" t="s">
        <v>14</v>
      </c>
      <c r="C1099" t="s">
        <v>26</v>
      </c>
      <c r="D1099">
        <v>12</v>
      </c>
      <c r="E1099" s="14">
        <v>1.49</v>
      </c>
      <c r="F1099" t="s">
        <v>11</v>
      </c>
      <c r="G1099" t="str">
        <f>LOOKUP($C1099,'AisleList-T'!$A:$A,'AisleList-T'!B:B)</f>
        <v>Meats/Proteins</v>
      </c>
      <c r="H1099" t="str">
        <f>IF($F1099="Food4Less",LOOKUP($C1099,'AisleList-T'!$A:$A,'AisleList-T'!C:C),"")</f>
        <v>BW</v>
      </c>
      <c r="I1099" t="str">
        <f>IF($F1099="Food4Less",LOOKUP($C1099,'AisleList-T'!$A:$A,'AisleList-T'!D:D),"")</f>
        <v>Deli/Dairy</v>
      </c>
    </row>
    <row r="1100" spans="1:9" x14ac:dyDescent="0.35">
      <c r="A1100" s="1">
        <v>43618</v>
      </c>
      <c r="B1100" t="s">
        <v>61</v>
      </c>
      <c r="C1100" t="s">
        <v>219</v>
      </c>
      <c r="D1100">
        <v>1</v>
      </c>
      <c r="E1100" s="14">
        <v>2.5</v>
      </c>
      <c r="F1100" t="s">
        <v>11</v>
      </c>
      <c r="G1100" t="str">
        <f>LOOKUP($C1100,'AisleList-T'!$A:$A,'AisleList-T'!B:B)</f>
        <v>Fruits</v>
      </c>
      <c r="H1100">
        <f>IF($F1100="Food4Less",LOOKUP($C1100,'AisleList-T'!$A:$A,'AisleList-T'!C:C),"")</f>
        <v>0</v>
      </c>
      <c r="I1100" t="str">
        <f>IF($F1100="Food4Less",LOOKUP($C1100,'AisleList-T'!$A:$A,'AisleList-T'!D:D),"")</f>
        <v>Vegetables/Fruit</v>
      </c>
    </row>
    <row r="1101" spans="1:9" x14ac:dyDescent="0.35">
      <c r="A1101" s="1">
        <v>43618</v>
      </c>
      <c r="B1101" t="s">
        <v>14</v>
      </c>
      <c r="C1101" t="s">
        <v>48</v>
      </c>
      <c r="D1101">
        <v>1</v>
      </c>
      <c r="E1101" s="14">
        <v>1.49</v>
      </c>
      <c r="F1101" t="s">
        <v>11</v>
      </c>
      <c r="G1101" t="str">
        <f>LOOKUP($C1101,'AisleList-T'!$A:$A,'AisleList-T'!B:B)</f>
        <v>Spices/Sauces</v>
      </c>
      <c r="H1101">
        <f>IF($F1101="Food4Less",LOOKUP($C1101,'AisleList-T'!$A:$A,'AisleList-T'!C:C),"")</f>
        <v>5</v>
      </c>
      <c r="I1101" t="str">
        <f>IF($F1101="Food4Less",LOOKUP($C1101,'AisleList-T'!$A:$A,'AisleList-T'!D:D),"")</f>
        <v>Pasta/Rice</v>
      </c>
    </row>
    <row r="1102" spans="1:9" x14ac:dyDescent="0.35">
      <c r="A1102" s="1">
        <v>43618</v>
      </c>
      <c r="B1102" t="s">
        <v>59</v>
      </c>
      <c r="C1102" t="s">
        <v>60</v>
      </c>
      <c r="D1102">
        <v>1</v>
      </c>
      <c r="E1102" s="14">
        <v>1.99</v>
      </c>
      <c r="F1102" t="s">
        <v>11</v>
      </c>
      <c r="G1102" t="str">
        <f>LOOKUP($C1102,'AisleList-T'!$A:$A,'AisleList-T'!B:B)</f>
        <v>Breakfast</v>
      </c>
      <c r="H1102">
        <f>IF($F1102="Food4Less",LOOKUP($C1102,'AisleList-T'!$A:$A,'AisleList-T'!C:C),"")</f>
        <v>2</v>
      </c>
      <c r="I1102" t="str">
        <f>IF($F1102="Food4Less",LOOKUP($C1102,'AisleList-T'!$A:$A,'AisleList-T'!D:D),"")</f>
        <v>Bread/Cereal</v>
      </c>
    </row>
    <row r="1103" spans="1:9" x14ac:dyDescent="0.35">
      <c r="A1103" s="1">
        <v>43618</v>
      </c>
      <c r="B1103" t="s">
        <v>61</v>
      </c>
      <c r="C1103" t="s">
        <v>66</v>
      </c>
      <c r="D1103">
        <v>24</v>
      </c>
      <c r="E1103" s="14">
        <v>3.22</v>
      </c>
      <c r="F1103" t="s">
        <v>11</v>
      </c>
      <c r="G1103" t="str">
        <f>LOOKUP($C1103,'AisleList-T'!$A:$A,'AisleList-T'!B:B)</f>
        <v>Fruits</v>
      </c>
      <c r="H1103">
        <f>IF($F1103="Food4Less",LOOKUP($C1103,'AisleList-T'!$A:$A,'AisleList-T'!C:C),"")</f>
        <v>0</v>
      </c>
      <c r="I1103" t="str">
        <f>IF($F1103="Food4Less",LOOKUP($C1103,'AisleList-T'!$A:$A,'AisleList-T'!D:D),"")</f>
        <v>Vegetables/Fruit</v>
      </c>
    </row>
    <row r="1104" spans="1:9" x14ac:dyDescent="0.35">
      <c r="A1104" s="1">
        <v>43618</v>
      </c>
      <c r="B1104" t="s">
        <v>61</v>
      </c>
      <c r="C1104" t="s">
        <v>150</v>
      </c>
      <c r="D1104">
        <v>12</v>
      </c>
      <c r="E1104" s="14">
        <v>2.5299999999999998</v>
      </c>
      <c r="F1104" t="s">
        <v>11</v>
      </c>
      <c r="G1104" t="str">
        <f>LOOKUP($C1104,'AisleList-T'!$A:$A,'AisleList-T'!B:B)</f>
        <v>Fruits</v>
      </c>
      <c r="H1104">
        <f>IF($F1104="Food4Less",LOOKUP($C1104,'AisleList-T'!$A:$A,'AisleList-T'!C:C),"")</f>
        <v>0</v>
      </c>
      <c r="I1104" t="str">
        <f>IF($F1104="Food4Less",LOOKUP($C1104,'AisleList-T'!$A:$A,'AisleList-T'!D:D),"")</f>
        <v>Vegetables/Fruit</v>
      </c>
    </row>
    <row r="1105" spans="1:9" x14ac:dyDescent="0.35">
      <c r="A1105" s="1">
        <v>43618</v>
      </c>
      <c r="B1105" t="s">
        <v>14</v>
      </c>
      <c r="C1105" t="s">
        <v>58</v>
      </c>
      <c r="D1105">
        <v>1</v>
      </c>
      <c r="E1105" s="14">
        <v>1.79</v>
      </c>
      <c r="F1105" t="s">
        <v>11</v>
      </c>
      <c r="G1105" t="str">
        <f>LOOKUP($C1105,'AisleList-T'!$A:$A,'AisleList-T'!B:B)</f>
        <v>Breakfast</v>
      </c>
      <c r="H1105">
        <f>IF($F1105="Food4Less",LOOKUP($C1105,'AisleList-T'!$A:$A,'AisleList-T'!C:C),"")</f>
        <v>2</v>
      </c>
      <c r="I1105" t="str">
        <f>IF($F1105="Food4Less",LOOKUP($C1105,'AisleList-T'!$A:$A,'AisleList-T'!D:D),"")</f>
        <v>Bread/Cereal</v>
      </c>
    </row>
    <row r="1106" spans="1:9" x14ac:dyDescent="0.35">
      <c r="A1106" s="1">
        <v>43618</v>
      </c>
      <c r="B1106" t="s">
        <v>14</v>
      </c>
      <c r="C1106" t="s">
        <v>166</v>
      </c>
      <c r="D1106">
        <v>1</v>
      </c>
      <c r="E1106" s="14">
        <v>2.4900000000000002</v>
      </c>
      <c r="F1106" t="s">
        <v>11</v>
      </c>
      <c r="G1106" t="str">
        <f>LOOKUP($C1106,'AisleList-T'!$A:$A,'AisleList-T'!B:B)</f>
        <v>Vegetables</v>
      </c>
      <c r="H1106">
        <f>IF($F1106="Food4Less",LOOKUP($C1106,'AisleList-T'!$A:$A,'AisleList-T'!C:C),"")</f>
        <v>0</v>
      </c>
      <c r="I1106" t="str">
        <f>IF($F1106="Food4Less",LOOKUP($C1106,'AisleList-T'!$A:$A,'AisleList-T'!D:D),"")</f>
        <v>Vegetables/Fruit</v>
      </c>
    </row>
    <row r="1107" spans="1:9" x14ac:dyDescent="0.35">
      <c r="A1107" s="1">
        <v>43618</v>
      </c>
      <c r="B1107" t="s">
        <v>61</v>
      </c>
      <c r="C1107" t="s">
        <v>452</v>
      </c>
      <c r="D1107">
        <v>2</v>
      </c>
      <c r="E1107" s="14">
        <v>1.1299999999999999</v>
      </c>
      <c r="F1107" t="s">
        <v>11</v>
      </c>
      <c r="G1107" t="str">
        <f>LOOKUP($C1107,'AisleList-T'!$A:$A,'AisleList-T'!B:B)</f>
        <v>Kitchen</v>
      </c>
      <c r="H1107">
        <f>IF($F1107="Food4Less",LOOKUP($C1107,'AisleList-T'!$A:$A,'AisleList-T'!C:C),"")</f>
        <v>10</v>
      </c>
      <c r="I1107" t="str">
        <f>IF($F1107="Food4Less",LOOKUP($C1107,'AisleList-T'!$A:$A,'AisleList-T'!D:D),"")</f>
        <v>Candy/Picnic</v>
      </c>
    </row>
    <row r="1108" spans="1:9" x14ac:dyDescent="0.35">
      <c r="A1108" s="1">
        <v>43618</v>
      </c>
      <c r="B1108" t="s">
        <v>373</v>
      </c>
      <c r="C1108" t="s">
        <v>42</v>
      </c>
      <c r="D1108">
        <v>1</v>
      </c>
      <c r="E1108" s="14">
        <v>0.59</v>
      </c>
      <c r="F1108" t="s">
        <v>11</v>
      </c>
      <c r="G1108" t="str">
        <f>LOOKUP($C1108,'AisleList-T'!$A:$A,'AisleList-T'!B:B)</f>
        <v>Fruits</v>
      </c>
      <c r="H1108">
        <f>IF($F1108="Food4Less",LOOKUP($C1108,'AisleList-T'!$A:$A,'AisleList-T'!C:C),"")</f>
        <v>5</v>
      </c>
      <c r="I1108" t="str">
        <f>IF($F1108="Food4Less",LOOKUP($C1108,'AisleList-T'!$A:$A,'AisleList-T'!D:D),"")</f>
        <v>Pasta/Rice</v>
      </c>
    </row>
    <row r="1109" spans="1:9" x14ac:dyDescent="0.35">
      <c r="A1109" s="1">
        <v>43623</v>
      </c>
      <c r="B1109" t="s">
        <v>454</v>
      </c>
      <c r="C1109" t="s">
        <v>286</v>
      </c>
      <c r="D1109">
        <v>1</v>
      </c>
      <c r="E1109" s="14">
        <v>16.59</v>
      </c>
      <c r="F1109" t="s">
        <v>453</v>
      </c>
      <c r="G1109" t="str">
        <f>LOOKUP($C1109,'AisleList-T'!$A:$A,'AisleList-T'!B:B)</f>
        <v>Snacks</v>
      </c>
      <c r="H1109" t="str">
        <f>IF($F1109="Food4Less",LOOKUP($C1109,'AisleList-T'!$A:$A,'AisleList-T'!C:C),"")</f>
        <v/>
      </c>
      <c r="I1109" t="str">
        <f>IF($F1109="Food4Less",LOOKUP($C1109,'AisleList-T'!$A:$A,'AisleList-T'!D:D),"")</f>
        <v/>
      </c>
    </row>
    <row r="1110" spans="1:9" x14ac:dyDescent="0.35">
      <c r="A1110" s="1">
        <v>43623</v>
      </c>
      <c r="B1110" t="s">
        <v>454</v>
      </c>
      <c r="C1110" t="s">
        <v>227</v>
      </c>
      <c r="D1110">
        <v>1</v>
      </c>
      <c r="E1110" s="14">
        <v>11.99</v>
      </c>
      <c r="F1110" t="s">
        <v>453</v>
      </c>
      <c r="G1110" t="str">
        <f>LOOKUP($C1110,'AisleList-T'!$A:$A,'AisleList-T'!B:B)</f>
        <v>Condiments</v>
      </c>
      <c r="H1110" t="str">
        <f>IF($F1110="Food4Less",LOOKUP($C1110,'AisleList-T'!$A:$A,'AisleList-T'!C:C),"")</f>
        <v/>
      </c>
      <c r="I1110" t="str">
        <f>IF($F1110="Food4Less",LOOKUP($C1110,'AisleList-T'!$A:$A,'AisleList-T'!D:D),"")</f>
        <v/>
      </c>
    </row>
    <row r="1111" spans="1:9" x14ac:dyDescent="0.35">
      <c r="A1111" s="1">
        <v>43623</v>
      </c>
      <c r="B1111" t="s">
        <v>59</v>
      </c>
      <c r="C1111" t="s">
        <v>363</v>
      </c>
      <c r="D1111">
        <v>52</v>
      </c>
      <c r="E1111" s="14">
        <v>9.89</v>
      </c>
      <c r="F1111" t="s">
        <v>453</v>
      </c>
      <c r="G1111" t="str">
        <f>LOOKUP($C1111,'AisleList-T'!$A:$A,'AisleList-T'!B:B)</f>
        <v>Breakfast</v>
      </c>
      <c r="H1111" t="str">
        <f>IF($F1111="Food4Less",LOOKUP($C1111,'AisleList-T'!$A:$A,'AisleList-T'!C:C),"")</f>
        <v/>
      </c>
      <c r="I1111" t="str">
        <f>IF($F1111="Food4Less",LOOKUP($C1111,'AisleList-T'!$A:$A,'AisleList-T'!D:D),"")</f>
        <v/>
      </c>
    </row>
    <row r="1112" spans="1:9" x14ac:dyDescent="0.35">
      <c r="A1112" s="1">
        <v>43623</v>
      </c>
      <c r="B1112" t="s">
        <v>454</v>
      </c>
      <c r="C1112" t="s">
        <v>27</v>
      </c>
      <c r="D1112">
        <v>1</v>
      </c>
      <c r="E1112" s="14">
        <v>15.89</v>
      </c>
      <c r="F1112" t="s">
        <v>453</v>
      </c>
      <c r="G1112" t="str">
        <f>LOOKUP($C1112,'AisleList-T'!$A:$A,'AisleList-T'!B:B)</f>
        <v>Meats/Proteins</v>
      </c>
      <c r="H1112" t="str">
        <f>IF($F1112="Food4Less",LOOKUP($C1112,'AisleList-T'!$A:$A,'AisleList-T'!C:C),"")</f>
        <v/>
      </c>
      <c r="I1112" t="str">
        <f>IF($F1112="Food4Less",LOOKUP($C1112,'AisleList-T'!$A:$A,'AisleList-T'!D:D),"")</f>
        <v/>
      </c>
    </row>
    <row r="1113" spans="1:9" x14ac:dyDescent="0.35">
      <c r="A1113" s="1">
        <v>43623</v>
      </c>
      <c r="B1113" t="s">
        <v>455</v>
      </c>
      <c r="C1113" t="s">
        <v>329</v>
      </c>
      <c r="D1113">
        <v>1</v>
      </c>
      <c r="E1113" s="14">
        <v>13.69</v>
      </c>
      <c r="F1113" t="s">
        <v>453</v>
      </c>
      <c r="G1113" t="str">
        <f>LOOKUP($C1113,'AisleList-T'!$A:$A,'AisleList-T'!B:B)</f>
        <v>Kitchen</v>
      </c>
      <c r="H1113" t="str">
        <f>IF($F1113="Food4Less",LOOKUP($C1113,'AisleList-T'!$A:$A,'AisleList-T'!C:C),"")</f>
        <v/>
      </c>
      <c r="I1113" t="str">
        <f>IF($F1113="Food4Less",LOOKUP($C1113,'AisleList-T'!$A:$A,'AisleList-T'!D:D),"")</f>
        <v/>
      </c>
    </row>
    <row r="1114" spans="1:9" x14ac:dyDescent="0.35">
      <c r="A1114" s="1">
        <v>43259</v>
      </c>
      <c r="B1114" t="s">
        <v>61</v>
      </c>
      <c r="C1114" t="s">
        <v>149</v>
      </c>
      <c r="D1114">
        <v>1</v>
      </c>
      <c r="E1114" s="14">
        <v>2.99</v>
      </c>
      <c r="F1114" t="s">
        <v>11</v>
      </c>
      <c r="G1114" t="str">
        <f>LOOKUP($C1114,'AisleList-T'!$A:$A,'AisleList-T'!B:B)</f>
        <v>Vegetables</v>
      </c>
      <c r="H1114">
        <f>IF($F1114="Food4Less",LOOKUP($C1114,'AisleList-T'!$A:$A,'AisleList-T'!C:C),"")</f>
        <v>0</v>
      </c>
      <c r="I1114" t="str">
        <f>IF($F1114="Food4Less",LOOKUP($C1114,'AisleList-T'!$A:$A,'AisleList-T'!D:D),"")</f>
        <v>Vegetables/Fruit</v>
      </c>
    </row>
    <row r="1115" spans="1:9" x14ac:dyDescent="0.35">
      <c r="A1115" s="1">
        <v>43259</v>
      </c>
      <c r="B1115" t="s">
        <v>278</v>
      </c>
      <c r="C1115" t="s">
        <v>10</v>
      </c>
      <c r="D1115">
        <v>1</v>
      </c>
      <c r="E1115" s="14">
        <v>2.5</v>
      </c>
      <c r="F1115" t="s">
        <v>11</v>
      </c>
      <c r="G1115" t="str">
        <f>LOOKUP($C1115,'AisleList-T'!$A:$A,'AisleList-T'!B:B)</f>
        <v>Dairy</v>
      </c>
      <c r="H1115">
        <f>IF($F1115="Food4Less",LOOKUP($C1115,'AisleList-T'!$A:$A,'AisleList-T'!C:C),"")</f>
        <v>15</v>
      </c>
      <c r="I1115" t="str">
        <f>IF($F1115="Food4Less",LOOKUP($C1115,'AisleList-T'!$A:$A,'AisleList-T'!D:D),"")</f>
        <v>Dairy Products</v>
      </c>
    </row>
    <row r="1116" spans="1:9" x14ac:dyDescent="0.35">
      <c r="A1116" s="1">
        <v>43259</v>
      </c>
      <c r="B1116" t="s">
        <v>278</v>
      </c>
      <c r="C1116" t="s">
        <v>10</v>
      </c>
      <c r="D1116">
        <v>1</v>
      </c>
      <c r="E1116" s="14">
        <v>2.5</v>
      </c>
      <c r="F1116" t="s">
        <v>11</v>
      </c>
      <c r="G1116" t="str">
        <f>LOOKUP($C1116,'AisleList-T'!$A:$A,'AisleList-T'!B:B)</f>
        <v>Dairy</v>
      </c>
      <c r="H1116">
        <f>IF($F1116="Food4Less",LOOKUP($C1116,'AisleList-T'!$A:$A,'AisleList-T'!C:C),"")</f>
        <v>15</v>
      </c>
      <c r="I1116" t="str">
        <f>IF($F1116="Food4Less",LOOKUP($C1116,'AisleList-T'!$A:$A,'AisleList-T'!D:D),"")</f>
        <v>Dairy Products</v>
      </c>
    </row>
    <row r="1117" spans="1:9" x14ac:dyDescent="0.35">
      <c r="A1117" s="1">
        <v>43259</v>
      </c>
      <c r="B1117" t="s">
        <v>243</v>
      </c>
      <c r="C1117" t="s">
        <v>456</v>
      </c>
      <c r="D1117">
        <v>1</v>
      </c>
      <c r="E1117" s="14">
        <v>0.99</v>
      </c>
      <c r="F1117" t="s">
        <v>11</v>
      </c>
      <c r="G1117" t="str">
        <f>LOOKUP($C1117,'AisleList-T'!$A:$A,'AisleList-T'!B:B)</f>
        <v>Kitchen</v>
      </c>
      <c r="H1117">
        <f>IF($F1117="Food4Less",LOOKUP($C1117,'AisleList-T'!$A:$A,'AisleList-T'!C:C),"")</f>
        <v>14</v>
      </c>
      <c r="I1117" t="str">
        <f>IF($F1117="Food4Less",LOOKUP($C1117,'AisleList-T'!$A:$A,'AisleList-T'!D:D),"")</f>
        <v>Towels/Toilet Paper</v>
      </c>
    </row>
    <row r="1118" spans="1:9" x14ac:dyDescent="0.35">
      <c r="A1118" s="1">
        <v>43259</v>
      </c>
      <c r="B1118" t="s">
        <v>243</v>
      </c>
      <c r="C1118" t="s">
        <v>457</v>
      </c>
      <c r="D1118">
        <v>1</v>
      </c>
      <c r="E1118" s="14">
        <v>0.99</v>
      </c>
      <c r="F1118" t="s">
        <v>11</v>
      </c>
      <c r="G1118" t="str">
        <f>LOOKUP($C1118,'AisleList-T'!$A:$A,'AisleList-T'!B:B)</f>
        <v>Vegetables</v>
      </c>
      <c r="H1118">
        <f>IF($F1118="Food4Less",LOOKUP($C1118,'AisleList-T'!$A:$A,'AisleList-T'!C:C),"")</f>
        <v>0</v>
      </c>
      <c r="I1118" t="str">
        <f>IF($F1118="Food4Less",LOOKUP($C1118,'AisleList-T'!$A:$A,'AisleList-T'!D:D),"")</f>
        <v>Vegetables/Fruit</v>
      </c>
    </row>
    <row r="1119" spans="1:9" x14ac:dyDescent="0.35">
      <c r="A1119" s="1">
        <v>43259</v>
      </c>
      <c r="B1119" t="s">
        <v>61</v>
      </c>
      <c r="C1119" t="s">
        <v>150</v>
      </c>
      <c r="D1119">
        <v>1</v>
      </c>
      <c r="E1119" s="14">
        <v>1.32</v>
      </c>
      <c r="F1119" t="s">
        <v>11</v>
      </c>
      <c r="G1119" t="str">
        <f>LOOKUP($C1119,'AisleList-T'!$A:$A,'AisleList-T'!B:B)</f>
        <v>Fruits</v>
      </c>
      <c r="H1119">
        <f>IF($F1119="Food4Less",LOOKUP($C1119,'AisleList-T'!$A:$A,'AisleList-T'!C:C),"")</f>
        <v>0</v>
      </c>
      <c r="I1119" t="str">
        <f>IF($F1119="Food4Less",LOOKUP($C1119,'AisleList-T'!$A:$A,'AisleList-T'!D:D),"")</f>
        <v>Vegetables/Fruit</v>
      </c>
    </row>
    <row r="1120" spans="1:9" x14ac:dyDescent="0.35">
      <c r="A1120" s="1">
        <v>43259</v>
      </c>
      <c r="B1120" t="s">
        <v>308</v>
      </c>
      <c r="C1120" t="s">
        <v>309</v>
      </c>
      <c r="D1120">
        <v>12</v>
      </c>
      <c r="E1120" s="14">
        <v>6.69</v>
      </c>
      <c r="F1120" t="s">
        <v>11</v>
      </c>
      <c r="G1120" t="str">
        <f>LOOKUP($C1120,'AisleList-T'!$A:$A,'AisleList-T'!B:B)</f>
        <v>Dairy</v>
      </c>
      <c r="H1120">
        <f>IF($F1120="Food4Less",LOOKUP($C1120,'AisleList-T'!$A:$A,'AisleList-T'!C:C),"")</f>
        <v>15</v>
      </c>
      <c r="I1120" t="str">
        <f>IF($F1120="Food4Less",LOOKUP($C1120,'AisleList-T'!$A:$A,'AisleList-T'!D:D),"")</f>
        <v>Dairy Products</v>
      </c>
    </row>
    <row r="1121" spans="1:9" x14ac:dyDescent="0.35">
      <c r="A1121" s="1">
        <v>43259</v>
      </c>
      <c r="B1121" t="s">
        <v>458</v>
      </c>
      <c r="C1121" t="s">
        <v>125</v>
      </c>
      <c r="D1121">
        <v>1</v>
      </c>
      <c r="E1121" s="14">
        <v>1.99</v>
      </c>
      <c r="F1121" t="s">
        <v>11</v>
      </c>
      <c r="G1121" t="str">
        <f>LOOKUP($C1121,'AisleList-T'!$A:$A,'AisleList-T'!B:B)</f>
        <v>Baking</v>
      </c>
      <c r="H1121">
        <f>IF($F1121="Food4Less",LOOKUP($C1121,'AisleList-T'!$A:$A,'AisleList-T'!C:C),"")</f>
        <v>6</v>
      </c>
      <c r="I1121" t="str">
        <f>IF($F1121="Food4Less",LOOKUP($C1121,'AisleList-T'!$A:$A,'AisleList-T'!D:D),"")</f>
        <v>Baking/Breakfast</v>
      </c>
    </row>
    <row r="1122" spans="1:9" x14ac:dyDescent="0.35">
      <c r="A1122" s="1">
        <v>43259</v>
      </c>
      <c r="B1122" t="s">
        <v>14</v>
      </c>
      <c r="C1122" t="s">
        <v>459</v>
      </c>
      <c r="D1122">
        <v>1</v>
      </c>
      <c r="E1122" s="14">
        <v>1.99</v>
      </c>
      <c r="F1122" t="s">
        <v>11</v>
      </c>
      <c r="G1122" t="str">
        <f>LOOKUP($C1122,'AisleList-T'!$A:$A,'AisleList-T'!B:B)</f>
        <v>Kitchen</v>
      </c>
      <c r="H1122">
        <f>IF($F1122="Food4Less",LOOKUP($C1122,'AisleList-T'!$A:$A,'AisleList-T'!C:C),"")</f>
        <v>6</v>
      </c>
      <c r="I1122" t="str">
        <f>IF($F1122="Food4Less",LOOKUP($C1122,'AisleList-T'!$A:$A,'AisleList-T'!D:D),"")</f>
        <v>Baking/Breakfast</v>
      </c>
    </row>
    <row r="1123" spans="1:9" x14ac:dyDescent="0.35">
      <c r="A1123" s="1">
        <v>43259</v>
      </c>
      <c r="B1123" t="s">
        <v>14</v>
      </c>
      <c r="C1123" t="s">
        <v>125</v>
      </c>
      <c r="D1123">
        <v>1</v>
      </c>
      <c r="E1123" s="14">
        <v>2.4900000000000002</v>
      </c>
      <c r="F1123" t="s">
        <v>11</v>
      </c>
      <c r="G1123" t="str">
        <f>LOOKUP($C1123,'AisleList-T'!$A:$A,'AisleList-T'!B:B)</f>
        <v>Baking</v>
      </c>
      <c r="H1123">
        <f>IF($F1123="Food4Less",LOOKUP($C1123,'AisleList-T'!$A:$A,'AisleList-T'!C:C),"")</f>
        <v>6</v>
      </c>
      <c r="I1123" t="str">
        <f>IF($F1123="Food4Less",LOOKUP($C1123,'AisleList-T'!$A:$A,'AisleList-T'!D:D),"")</f>
        <v>Baking/Breakfast</v>
      </c>
    </row>
    <row r="1124" spans="1:9" x14ac:dyDescent="0.35">
      <c r="A1124" s="1">
        <v>43259</v>
      </c>
      <c r="B1124" t="s">
        <v>61</v>
      </c>
      <c r="C1124" t="s">
        <v>65</v>
      </c>
      <c r="D1124">
        <v>1</v>
      </c>
      <c r="E1124" s="14">
        <v>4.0599999999999996</v>
      </c>
      <c r="F1124" t="s">
        <v>11</v>
      </c>
      <c r="G1124" t="str">
        <f>LOOKUP($C1124,'AisleList-T'!$A:$A,'AisleList-T'!B:B)</f>
        <v>Vegetables</v>
      </c>
      <c r="H1124">
        <f>IF($F1124="Food4Less",LOOKUP($C1124,'AisleList-T'!$A:$A,'AisleList-T'!C:C),"")</f>
        <v>0</v>
      </c>
      <c r="I1124" t="str">
        <f>IF($F1124="Food4Less",LOOKUP($C1124,'AisleList-T'!$A:$A,'AisleList-T'!D:D),"")</f>
        <v>Vegetables/Fruit</v>
      </c>
    </row>
    <row r="1125" spans="1:9" x14ac:dyDescent="0.35">
      <c r="A1125" s="1">
        <v>43259</v>
      </c>
      <c r="B1125" t="s">
        <v>460</v>
      </c>
      <c r="C1125" t="s">
        <v>461</v>
      </c>
      <c r="D1125">
        <v>5</v>
      </c>
      <c r="E1125" s="14">
        <v>2.5</v>
      </c>
      <c r="F1125" t="s">
        <v>11</v>
      </c>
      <c r="G1125" t="str">
        <f>LOOKUP($C1125,'AisleList-T'!$A:$A,'AisleList-T'!B:B)</f>
        <v>Meats/Proteins</v>
      </c>
      <c r="H1125" t="str">
        <f>IF($F1125="Food4Less",LOOKUP($C1125,'AisleList-T'!$A:$A,'AisleList-T'!C:C),"")</f>
        <v>BW</v>
      </c>
      <c r="I1125" t="str">
        <f>IF($F1125="Food4Less",LOOKUP($C1125,'AisleList-T'!$A:$A,'AisleList-T'!D:D),"")</f>
        <v>Deli/Dairy</v>
      </c>
    </row>
    <row r="1126" spans="1:9" x14ac:dyDescent="0.35">
      <c r="A1126" s="1">
        <v>43259</v>
      </c>
      <c r="B1126" t="s">
        <v>61</v>
      </c>
      <c r="C1126" t="s">
        <v>62</v>
      </c>
      <c r="D1126">
        <v>4</v>
      </c>
      <c r="E1126" s="14">
        <v>0.79</v>
      </c>
      <c r="F1126" t="s">
        <v>11</v>
      </c>
      <c r="G1126" t="str">
        <f>LOOKUP($C1126,'AisleList-T'!$A:$A,'AisleList-T'!B:B)</f>
        <v>Fruits</v>
      </c>
      <c r="H1126">
        <f>IF($F1126="Food4Less",LOOKUP($C1126,'AisleList-T'!$A:$A,'AisleList-T'!C:C),"")</f>
        <v>0</v>
      </c>
      <c r="I1126" t="str">
        <f>IF($F1126="Food4Less",LOOKUP($C1126,'AisleList-T'!$A:$A,'AisleList-T'!D:D),"")</f>
        <v>Vegetables/Fruit</v>
      </c>
    </row>
    <row r="1127" spans="1:9" x14ac:dyDescent="0.35">
      <c r="A1127" s="1">
        <v>43259</v>
      </c>
      <c r="B1127" t="s">
        <v>61</v>
      </c>
      <c r="C1127" t="s">
        <v>462</v>
      </c>
      <c r="D1127">
        <v>1</v>
      </c>
      <c r="E1127" s="14">
        <v>0.69</v>
      </c>
      <c r="F1127" t="s">
        <v>11</v>
      </c>
      <c r="G1127" t="str">
        <f>LOOKUP($C1127,'AisleList-T'!$A:$A,'AisleList-T'!B:B)</f>
        <v>Dairy</v>
      </c>
      <c r="H1127">
        <f>IF($F1127="Food4Less",LOOKUP($C1127,'AisleList-T'!$A:$A,'AisleList-T'!C:C),"")</f>
        <v>15</v>
      </c>
      <c r="I1127" t="str">
        <f>IF($F1127="Food4Less",LOOKUP($C1127,'AisleList-T'!$A:$A,'AisleList-T'!D:D),"")</f>
        <v>Dairy Products</v>
      </c>
    </row>
    <row r="1128" spans="1:9" x14ac:dyDescent="0.35">
      <c r="A1128" s="1">
        <v>43259</v>
      </c>
      <c r="B1128" t="s">
        <v>61</v>
      </c>
      <c r="C1128" t="s">
        <v>463</v>
      </c>
      <c r="D1128">
        <v>6</v>
      </c>
      <c r="E1128" s="14">
        <v>2.31</v>
      </c>
      <c r="F1128" t="s">
        <v>11</v>
      </c>
      <c r="G1128" t="str">
        <f>LOOKUP($C1128,'AisleList-T'!$A:$A,'AisleList-T'!B:B)</f>
        <v>Dairy</v>
      </c>
      <c r="H1128">
        <f>IF($F1128="Food4Less",LOOKUP($C1128,'AisleList-T'!$A:$A,'AisleList-T'!C:C),"")</f>
        <v>15</v>
      </c>
      <c r="I1128" t="str">
        <f>IF($F1128="Food4Less",LOOKUP($C1128,'AisleList-T'!$A:$A,'AisleList-T'!D:D),"")</f>
        <v>Dairy Products</v>
      </c>
    </row>
    <row r="1129" spans="1:9" x14ac:dyDescent="0.35">
      <c r="A1129" s="1">
        <v>43259</v>
      </c>
      <c r="B1129" t="s">
        <v>61</v>
      </c>
      <c r="C1129" t="s">
        <v>65</v>
      </c>
      <c r="D1129">
        <v>1</v>
      </c>
      <c r="E1129" s="14">
        <v>3.7</v>
      </c>
      <c r="F1129" t="s">
        <v>11</v>
      </c>
      <c r="G1129" t="str">
        <f>LOOKUP($C1129,'AisleList-T'!$A:$A,'AisleList-T'!B:B)</f>
        <v>Vegetables</v>
      </c>
      <c r="H1129">
        <f>IF($F1129="Food4Less",LOOKUP($C1129,'AisleList-T'!$A:$A,'AisleList-T'!C:C),"")</f>
        <v>0</v>
      </c>
      <c r="I1129" t="str">
        <f>IF($F1129="Food4Less",LOOKUP($C1129,'AisleList-T'!$A:$A,'AisleList-T'!D:D),"")</f>
        <v>Vegetables/Fruit</v>
      </c>
    </row>
    <row r="1130" spans="1:9" x14ac:dyDescent="0.35">
      <c r="A1130" s="1">
        <v>43259</v>
      </c>
      <c r="B1130" t="s">
        <v>14</v>
      </c>
      <c r="C1130" t="s">
        <v>464</v>
      </c>
      <c r="D1130">
        <v>1</v>
      </c>
      <c r="E1130" s="14">
        <v>3.49</v>
      </c>
      <c r="F1130" t="s">
        <v>11</v>
      </c>
      <c r="G1130" t="str">
        <f>LOOKUP($C1130,'AisleList-T'!$A:$A,'AisleList-T'!B:B)</f>
        <v>Meats/Proteins</v>
      </c>
      <c r="H1130">
        <f>IF($F1130="Food4Less",LOOKUP($C1130,'AisleList-T'!$A:$A,'AisleList-T'!C:C),"")</f>
        <v>3</v>
      </c>
      <c r="I1130" t="str">
        <f>IF($F1130="Food4Less",LOOKUP($C1130,'AisleList-T'!$A:$A,'AisleList-T'!D:D),"")</f>
        <v>Soups/Juice</v>
      </c>
    </row>
    <row r="1131" spans="1:9" x14ac:dyDescent="0.35">
      <c r="A1131" s="1">
        <v>43259</v>
      </c>
      <c r="B1131" t="s">
        <v>367</v>
      </c>
      <c r="C1131" t="s">
        <v>368</v>
      </c>
      <c r="D1131">
        <v>1</v>
      </c>
      <c r="E1131" s="14">
        <v>2.99</v>
      </c>
      <c r="F1131" t="s">
        <v>11</v>
      </c>
      <c r="G1131" t="str">
        <f>LOOKUP($C1131,'AisleList-T'!$A:$A,'AisleList-T'!B:B)</f>
        <v>Spices/Sauces</v>
      </c>
      <c r="H1131">
        <f>IF($F1131="Food4Less",LOOKUP($C1131,'AisleList-T'!$A:$A,'AisleList-T'!C:C),"")</f>
        <v>5</v>
      </c>
      <c r="I1131" t="str">
        <f>IF($F1131="Food4Less",LOOKUP($C1131,'AisleList-T'!$A:$A,'AisleList-T'!D:D),"")</f>
        <v>Pasta/Rice</v>
      </c>
    </row>
    <row r="1132" spans="1:9" x14ac:dyDescent="0.35">
      <c r="A1132" s="1">
        <v>43259</v>
      </c>
      <c r="B1132" t="s">
        <v>14</v>
      </c>
      <c r="C1132" t="s">
        <v>22</v>
      </c>
      <c r="D1132">
        <v>1</v>
      </c>
      <c r="E1132" s="14">
        <v>6.99</v>
      </c>
      <c r="F1132" t="s">
        <v>11</v>
      </c>
      <c r="G1132" t="str">
        <f>LOOKUP($C1132,'AisleList-T'!$A:$A,'AisleList-T'!B:B)</f>
        <v>Dairy</v>
      </c>
      <c r="H1132">
        <f>IF($F1132="Food4Less",LOOKUP($C1132,'AisleList-T'!$A:$A,'AisleList-T'!C:C),"")</f>
        <v>1</v>
      </c>
      <c r="I1132" t="str">
        <f>IF($F1132="Food4Less",LOOKUP($C1132,'AisleList-T'!$A:$A,'AisleList-T'!D:D),"")</f>
        <v>Meats/Cheese</v>
      </c>
    </row>
    <row r="1133" spans="1:9" x14ac:dyDescent="0.35">
      <c r="A1133" s="1">
        <v>43259</v>
      </c>
      <c r="B1133" t="s">
        <v>61</v>
      </c>
      <c r="C1133" t="s">
        <v>219</v>
      </c>
      <c r="D1133">
        <v>1</v>
      </c>
      <c r="E1133" s="14">
        <v>2.99</v>
      </c>
      <c r="F1133" t="s">
        <v>11</v>
      </c>
      <c r="G1133" t="str">
        <f>LOOKUP($C1133,'AisleList-T'!$A:$A,'AisleList-T'!B:B)</f>
        <v>Fruits</v>
      </c>
      <c r="H1133">
        <f>IF($F1133="Food4Less",LOOKUP($C1133,'AisleList-T'!$A:$A,'AisleList-T'!C:C),"")</f>
        <v>0</v>
      </c>
      <c r="I1133" t="str">
        <f>IF($F1133="Food4Less",LOOKUP($C1133,'AisleList-T'!$A:$A,'AisleList-T'!D:D),"")</f>
        <v>Vegetables/Fruit</v>
      </c>
    </row>
    <row r="1134" spans="1:9" x14ac:dyDescent="0.35">
      <c r="A1134" s="1">
        <v>43259</v>
      </c>
      <c r="B1134" t="s">
        <v>61</v>
      </c>
      <c r="C1134" t="s">
        <v>465</v>
      </c>
      <c r="D1134">
        <v>1</v>
      </c>
      <c r="E1134" s="14">
        <v>4.99</v>
      </c>
      <c r="F1134" t="s">
        <v>11</v>
      </c>
      <c r="G1134" t="str">
        <f>LOOKUP($C1134,'AisleList-T'!$A:$A,'AisleList-T'!B:B)</f>
        <v>Bathroom/Cleaning</v>
      </c>
      <c r="H1134">
        <f>IF($F1134="Food4Less",LOOKUP($C1134,'AisleList-T'!$A:$A,'AisleList-T'!C:C),"")</f>
        <v>13</v>
      </c>
      <c r="I1134" t="str">
        <f>IF($F1134="Food4Less",LOOKUP($C1134,'AisleList-T'!$A:$A,'AisleList-T'!D:D),"")</f>
        <v>Laundry/Cleaning</v>
      </c>
    </row>
    <row r="1135" spans="1:9" x14ac:dyDescent="0.35">
      <c r="A1135" s="1">
        <v>43259</v>
      </c>
      <c r="B1135" t="s">
        <v>61</v>
      </c>
      <c r="C1135" t="s">
        <v>466</v>
      </c>
      <c r="D1135">
        <v>1</v>
      </c>
      <c r="E1135" s="14">
        <v>1.99</v>
      </c>
      <c r="F1135" t="s">
        <v>11</v>
      </c>
      <c r="G1135" t="str">
        <f>LOOKUP($C1135,'AisleList-T'!$A:$A,'AisleList-T'!B:B)</f>
        <v>Snacks</v>
      </c>
      <c r="H1135" t="str">
        <f>IF($F1135="Food4Less",LOOKUP($C1135,'AisleList-T'!$A:$A,'AisleList-T'!C:C),"")</f>
        <v>B</v>
      </c>
      <c r="I1135" t="str">
        <f>IF($F1135="Food4Less",LOOKUP($C1135,'AisleList-T'!$A:$A,'AisleList-T'!D:D),"")</f>
        <v>Backery</v>
      </c>
    </row>
    <row r="1136" spans="1:9" x14ac:dyDescent="0.35">
      <c r="A1136" s="1">
        <v>43259</v>
      </c>
      <c r="B1136" t="s">
        <v>14</v>
      </c>
      <c r="C1136" t="s">
        <v>116</v>
      </c>
      <c r="D1136">
        <v>6</v>
      </c>
      <c r="E1136" s="14">
        <v>1.99</v>
      </c>
      <c r="F1136" t="s">
        <v>11</v>
      </c>
      <c r="G1136" t="str">
        <f>LOOKUP($C1136,'AisleList-T'!$A:$A,'AisleList-T'!B:B)</f>
        <v>Snacks</v>
      </c>
      <c r="H1136">
        <f>IF($F1136="Food4Less",LOOKUP($C1136,'AisleList-T'!$A:$A,'AisleList-T'!C:C),"")</f>
        <v>7</v>
      </c>
      <c r="I1136" t="str">
        <f>IF($F1136="Food4Less",LOOKUP($C1136,'AisleList-T'!$A:$A,'AisleList-T'!D:D),"")</f>
        <v>Snacks 1</v>
      </c>
    </row>
    <row r="1137" spans="1:9" x14ac:dyDescent="0.35">
      <c r="A1137" s="1">
        <v>43259</v>
      </c>
      <c r="B1137" t="s">
        <v>61</v>
      </c>
      <c r="C1137" t="s">
        <v>150</v>
      </c>
      <c r="D1137">
        <v>1</v>
      </c>
      <c r="E1137" s="14">
        <v>1.1499999999999999</v>
      </c>
      <c r="F1137" t="s">
        <v>11</v>
      </c>
      <c r="G1137" t="str">
        <f>LOOKUP($C1137,'AisleList-T'!$A:$A,'AisleList-T'!B:B)</f>
        <v>Fruits</v>
      </c>
      <c r="H1137">
        <f>IF($F1137="Food4Less",LOOKUP($C1137,'AisleList-T'!$A:$A,'AisleList-T'!C:C),"")</f>
        <v>0</v>
      </c>
      <c r="I1137" t="str">
        <f>IF($F1137="Food4Less",LOOKUP($C1137,'AisleList-T'!$A:$A,'AisleList-T'!D:D),"")</f>
        <v>Vegetables/Fruit</v>
      </c>
    </row>
    <row r="1138" spans="1:9" x14ac:dyDescent="0.35">
      <c r="A1138" s="1">
        <v>43259</v>
      </c>
      <c r="B1138" t="s">
        <v>467</v>
      </c>
      <c r="C1138" t="s">
        <v>116</v>
      </c>
      <c r="D1138">
        <v>3</v>
      </c>
      <c r="E1138" s="14">
        <v>2.4900000000000002</v>
      </c>
      <c r="F1138" t="s">
        <v>11</v>
      </c>
      <c r="G1138" t="str">
        <f>LOOKUP($C1138,'AisleList-T'!$A:$A,'AisleList-T'!B:B)</f>
        <v>Snacks</v>
      </c>
      <c r="H1138">
        <f>IF($F1138="Food4Less",LOOKUP($C1138,'AisleList-T'!$A:$A,'AisleList-T'!C:C),"")</f>
        <v>7</v>
      </c>
      <c r="I1138" t="str">
        <f>IF($F1138="Food4Less",LOOKUP($C1138,'AisleList-T'!$A:$A,'AisleList-T'!D:D),"")</f>
        <v>Snacks 1</v>
      </c>
    </row>
    <row r="1139" spans="1:9" x14ac:dyDescent="0.35">
      <c r="A1139" s="1">
        <v>43631</v>
      </c>
      <c r="B1139" t="s">
        <v>61</v>
      </c>
      <c r="C1139" t="s">
        <v>284</v>
      </c>
      <c r="D1139">
        <v>1</v>
      </c>
      <c r="E1139" s="14">
        <v>1.29</v>
      </c>
      <c r="F1139" t="s">
        <v>11</v>
      </c>
      <c r="G1139" t="str">
        <f>LOOKUP($C1139,'AisleList-T'!$A:$A,'AisleList-T'!B:B)</f>
        <v>Fruits</v>
      </c>
      <c r="H1139">
        <f>IF($F1139="Food4Less",LOOKUP($C1139,'AisleList-T'!$A:$A,'AisleList-T'!C:C),"")</f>
        <v>0</v>
      </c>
      <c r="I1139" t="str">
        <f>IF($F1139="Food4Less",LOOKUP($C1139,'AisleList-T'!$A:$A,'AisleList-T'!D:D),"")</f>
        <v>Vegetables/Fruit</v>
      </c>
    </row>
    <row r="1140" spans="1:9" x14ac:dyDescent="0.35">
      <c r="A1140" s="1">
        <v>43631</v>
      </c>
      <c r="B1140" t="s">
        <v>61</v>
      </c>
      <c r="C1140" t="s">
        <v>97</v>
      </c>
      <c r="D1140">
        <v>1</v>
      </c>
      <c r="E1140" s="14">
        <v>0.5</v>
      </c>
      <c r="F1140" t="s">
        <v>11</v>
      </c>
      <c r="G1140" t="str">
        <f>LOOKUP($C1140,'AisleList-T'!$A:$A,'AisleList-T'!B:B)</f>
        <v>Vegetables</v>
      </c>
      <c r="H1140">
        <f>IF($F1140="Food4Less",LOOKUP($C1140,'AisleList-T'!$A:$A,'AisleList-T'!C:C),"")</f>
        <v>0</v>
      </c>
      <c r="I1140" t="str">
        <f>IF($F1140="Food4Less",LOOKUP($C1140,'AisleList-T'!$A:$A,'AisleList-T'!D:D),"")</f>
        <v>Vegetables/Fruit</v>
      </c>
    </row>
    <row r="1141" spans="1:9" x14ac:dyDescent="0.35">
      <c r="A1141" s="1">
        <v>43631</v>
      </c>
      <c r="B1141" t="s">
        <v>61</v>
      </c>
      <c r="C1141" t="s">
        <v>449</v>
      </c>
      <c r="D1141">
        <v>6</v>
      </c>
      <c r="E1141" s="14">
        <v>1.53</v>
      </c>
      <c r="F1141" t="s">
        <v>11</v>
      </c>
      <c r="G1141" t="str">
        <f>LOOKUP($C1141,'AisleList-T'!$A:$A,'AisleList-T'!B:B)</f>
        <v>Vegetables</v>
      </c>
      <c r="H1141">
        <f>IF($F1141="Food4Less",LOOKUP($C1141,'AisleList-T'!$A:$A,'AisleList-T'!C:C),"")</f>
        <v>0</v>
      </c>
      <c r="I1141" t="str">
        <f>IF($F1141="Food4Less",LOOKUP($C1141,'AisleList-T'!$A:$A,'AisleList-T'!D:D),"")</f>
        <v>Vegetables/Fruit</v>
      </c>
    </row>
    <row r="1142" spans="1:9" x14ac:dyDescent="0.35">
      <c r="A1142" s="1">
        <v>43631</v>
      </c>
      <c r="B1142" t="s">
        <v>61</v>
      </c>
      <c r="C1142" t="s">
        <v>132</v>
      </c>
      <c r="D1142">
        <v>1</v>
      </c>
      <c r="E1142" s="14">
        <v>0.96</v>
      </c>
      <c r="F1142" t="s">
        <v>11</v>
      </c>
      <c r="G1142" t="str">
        <f>LOOKUP($C1142,'AisleList-T'!$A:$A,'AisleList-T'!B:B)</f>
        <v>Vegetables</v>
      </c>
      <c r="H1142">
        <f>IF($F1142="Food4Less",LOOKUP($C1142,'AisleList-T'!$A:$A,'AisleList-T'!C:C),"")</f>
        <v>0</v>
      </c>
      <c r="I1142" t="str">
        <f>IF($F1142="Food4Less",LOOKUP($C1142,'AisleList-T'!$A:$A,'AisleList-T'!D:D),"")</f>
        <v>Vegetables/Fruit</v>
      </c>
    </row>
    <row r="1143" spans="1:9" x14ac:dyDescent="0.35">
      <c r="A1143" s="1">
        <v>43631</v>
      </c>
      <c r="B1143" t="s">
        <v>14</v>
      </c>
      <c r="C1143" t="s">
        <v>303</v>
      </c>
      <c r="D1143">
        <v>1</v>
      </c>
      <c r="E1143" s="14">
        <v>1</v>
      </c>
      <c r="F1143" t="s">
        <v>11</v>
      </c>
      <c r="G1143" t="str">
        <f>LOOKUP($C1143,'AisleList-T'!$A:$A,'AisleList-T'!B:B)</f>
        <v>Vegetables</v>
      </c>
      <c r="H1143">
        <f>IF($F1143="Food4Less",LOOKUP($C1143,'AisleList-T'!$A:$A,'AisleList-T'!C:C),"")</f>
        <v>0</v>
      </c>
      <c r="I1143" t="str">
        <f>IF($F1143="Food4Less",LOOKUP($C1143,'AisleList-T'!$A:$A,'AisleList-T'!D:D),"")</f>
        <v>Vegetables/Fruit</v>
      </c>
    </row>
    <row r="1144" spans="1:9" x14ac:dyDescent="0.35">
      <c r="A1144" s="1">
        <v>43631</v>
      </c>
      <c r="B1144" t="s">
        <v>375</v>
      </c>
      <c r="C1144" t="s">
        <v>102</v>
      </c>
      <c r="D1144">
        <v>1</v>
      </c>
      <c r="E1144" s="14">
        <v>9.98</v>
      </c>
      <c r="F1144" t="s">
        <v>11</v>
      </c>
      <c r="G1144" t="str">
        <f>LOOKUP($C1144,'AisleList-T'!$A:$A,'AisleList-T'!B:B)</f>
        <v>Meats/Proteins</v>
      </c>
      <c r="H1144" t="str">
        <f>IF($F1144="Food4Less",LOOKUP($C1144,'AisleList-T'!$A:$A,'AisleList-T'!C:C),"")</f>
        <v>BW</v>
      </c>
      <c r="I1144" t="str">
        <f>IF($F1144="Food4Less",LOOKUP($C1144,'AisleList-T'!$A:$A,'AisleList-T'!D:D),"")</f>
        <v>Deli/Dairy</v>
      </c>
    </row>
    <row r="1145" spans="1:9" x14ac:dyDescent="0.35">
      <c r="A1145" s="1">
        <v>43631</v>
      </c>
      <c r="B1145" t="s">
        <v>14</v>
      </c>
      <c r="C1145" t="s">
        <v>166</v>
      </c>
      <c r="D1145">
        <v>1</v>
      </c>
      <c r="E1145" s="14">
        <v>2.4900000000000002</v>
      </c>
      <c r="F1145" t="s">
        <v>11</v>
      </c>
      <c r="G1145" t="str">
        <f>LOOKUP($C1145,'AisleList-T'!$A:$A,'AisleList-T'!B:B)</f>
        <v>Vegetables</v>
      </c>
      <c r="H1145">
        <f>IF($F1145="Food4Less",LOOKUP($C1145,'AisleList-T'!$A:$A,'AisleList-T'!C:C),"")</f>
        <v>0</v>
      </c>
      <c r="I1145" t="str">
        <f>IF($F1145="Food4Less",LOOKUP($C1145,'AisleList-T'!$A:$A,'AisleList-T'!D:D),"")</f>
        <v>Vegetables/Fruit</v>
      </c>
    </row>
    <row r="1146" spans="1:9" x14ac:dyDescent="0.35">
      <c r="A1146" s="1">
        <v>43631</v>
      </c>
      <c r="B1146" t="s">
        <v>14</v>
      </c>
      <c r="C1146" t="s">
        <v>303</v>
      </c>
      <c r="D1146">
        <v>1</v>
      </c>
      <c r="E1146" s="14">
        <v>1</v>
      </c>
      <c r="F1146" t="s">
        <v>11</v>
      </c>
      <c r="G1146" t="str">
        <f>LOOKUP($C1146,'AisleList-T'!$A:$A,'AisleList-T'!B:B)</f>
        <v>Vegetables</v>
      </c>
      <c r="H1146">
        <f>IF($F1146="Food4Less",LOOKUP($C1146,'AisleList-T'!$A:$A,'AisleList-T'!C:C),"")</f>
        <v>0</v>
      </c>
      <c r="I1146" t="str">
        <f>IF($F1146="Food4Less",LOOKUP($C1146,'AisleList-T'!$A:$A,'AisleList-T'!D:D),"")</f>
        <v>Vegetables/Fruit</v>
      </c>
    </row>
    <row r="1147" spans="1:9" x14ac:dyDescent="0.35">
      <c r="A1147" s="1">
        <v>43631</v>
      </c>
      <c r="B1147" t="s">
        <v>328</v>
      </c>
      <c r="C1147" t="s">
        <v>313</v>
      </c>
      <c r="D1147">
        <v>1</v>
      </c>
      <c r="E1147" s="14">
        <v>3.29</v>
      </c>
      <c r="F1147" t="s">
        <v>11</v>
      </c>
      <c r="G1147" t="str">
        <f>LOOKUP($C1147,'AisleList-T'!$A:$A,'AisleList-T'!B:B)</f>
        <v>Dairy</v>
      </c>
      <c r="H1147">
        <f>IF($F1147="Food4Less",LOOKUP($C1147,'AisleList-T'!$A:$A,'AisleList-T'!C:C),"")</f>
        <v>15</v>
      </c>
      <c r="I1147" t="str">
        <f>IF($F1147="Food4Less",LOOKUP($C1147,'AisleList-T'!$A:$A,'AisleList-T'!D:D),"")</f>
        <v>Dairy Products</v>
      </c>
    </row>
    <row r="1148" spans="1:9" x14ac:dyDescent="0.35">
      <c r="A1148" s="1">
        <v>43631</v>
      </c>
      <c r="B1148" t="s">
        <v>61</v>
      </c>
      <c r="C1148" t="s">
        <v>62</v>
      </c>
      <c r="D1148">
        <v>6</v>
      </c>
      <c r="E1148" s="14">
        <v>1.21</v>
      </c>
      <c r="F1148" t="s">
        <v>11</v>
      </c>
      <c r="G1148" t="str">
        <f>LOOKUP($C1148,'AisleList-T'!$A:$A,'AisleList-T'!B:B)</f>
        <v>Fruits</v>
      </c>
      <c r="H1148">
        <f>IF($F1148="Food4Less",LOOKUP($C1148,'AisleList-T'!$A:$A,'AisleList-T'!C:C),"")</f>
        <v>0</v>
      </c>
      <c r="I1148" t="str">
        <f>IF($F1148="Food4Less",LOOKUP($C1148,'AisleList-T'!$A:$A,'AisleList-T'!D:D),"")</f>
        <v>Vegetables/Fruit</v>
      </c>
    </row>
    <row r="1149" spans="1:9" x14ac:dyDescent="0.35">
      <c r="A1149" s="1">
        <v>43631</v>
      </c>
      <c r="B1149" t="s">
        <v>61</v>
      </c>
      <c r="C1149" t="s">
        <v>466</v>
      </c>
      <c r="D1149">
        <v>1</v>
      </c>
      <c r="E1149" s="14">
        <v>1.79</v>
      </c>
      <c r="F1149" t="s">
        <v>11</v>
      </c>
      <c r="G1149" t="str">
        <f>LOOKUP($C1149,'AisleList-T'!$A:$A,'AisleList-T'!B:B)</f>
        <v>Snacks</v>
      </c>
      <c r="H1149" t="str">
        <f>IF($F1149="Food4Less",LOOKUP($C1149,'AisleList-T'!$A:$A,'AisleList-T'!C:C),"")</f>
        <v>B</v>
      </c>
      <c r="I1149" t="str">
        <f>IF($F1149="Food4Less",LOOKUP($C1149,'AisleList-T'!$A:$A,'AisleList-T'!D:D),"")</f>
        <v>Backery</v>
      </c>
    </row>
    <row r="1150" spans="1:9" x14ac:dyDescent="0.35">
      <c r="A1150" s="1">
        <v>43631</v>
      </c>
      <c r="B1150" t="s">
        <v>61</v>
      </c>
      <c r="C1150" t="s">
        <v>466</v>
      </c>
      <c r="D1150">
        <v>1</v>
      </c>
      <c r="E1150" s="14">
        <v>1.79</v>
      </c>
      <c r="F1150" t="s">
        <v>11</v>
      </c>
      <c r="G1150" t="str">
        <f>LOOKUP($C1150,'AisleList-T'!$A:$A,'AisleList-T'!B:B)</f>
        <v>Snacks</v>
      </c>
      <c r="H1150" t="str">
        <f>IF($F1150="Food4Less",LOOKUP($C1150,'AisleList-T'!$A:$A,'AisleList-T'!C:C),"")</f>
        <v>B</v>
      </c>
      <c r="I1150" t="str">
        <f>IF($F1150="Food4Less",LOOKUP($C1150,'AisleList-T'!$A:$A,'AisleList-T'!D:D),"")</f>
        <v>Backery</v>
      </c>
    </row>
    <row r="1151" spans="1:9" x14ac:dyDescent="0.35">
      <c r="A1151" s="1">
        <v>43631</v>
      </c>
      <c r="B1151" t="s">
        <v>14</v>
      </c>
      <c r="C1151" t="s">
        <v>26</v>
      </c>
      <c r="D1151">
        <v>12</v>
      </c>
      <c r="E1151" s="14">
        <v>1.49</v>
      </c>
      <c r="F1151" t="s">
        <v>11</v>
      </c>
      <c r="G1151" t="str">
        <f>LOOKUP($C1151,'AisleList-T'!$A:$A,'AisleList-T'!B:B)</f>
        <v>Meats/Proteins</v>
      </c>
      <c r="H1151" t="str">
        <f>IF($F1151="Food4Less",LOOKUP($C1151,'AisleList-T'!$A:$A,'AisleList-T'!C:C),"")</f>
        <v>BW</v>
      </c>
      <c r="I1151" t="str">
        <f>IF($F1151="Food4Less",LOOKUP($C1151,'AisleList-T'!$A:$A,'AisleList-T'!D:D),"")</f>
        <v>Deli/Dairy</v>
      </c>
    </row>
    <row r="1152" spans="1:9" x14ac:dyDescent="0.35">
      <c r="A1152" s="1">
        <v>43631</v>
      </c>
      <c r="B1152" t="s">
        <v>14</v>
      </c>
      <c r="C1152" t="s">
        <v>26</v>
      </c>
      <c r="D1152">
        <v>12</v>
      </c>
      <c r="E1152" s="14">
        <v>1.49</v>
      </c>
      <c r="F1152" t="s">
        <v>11</v>
      </c>
      <c r="G1152" t="str">
        <f>LOOKUP($C1152,'AisleList-T'!$A:$A,'AisleList-T'!B:B)</f>
        <v>Meats/Proteins</v>
      </c>
      <c r="H1152" t="str">
        <f>IF($F1152="Food4Less",LOOKUP($C1152,'AisleList-T'!$A:$A,'AisleList-T'!C:C),"")</f>
        <v>BW</v>
      </c>
      <c r="I1152" t="str">
        <f>IF($F1152="Food4Less",LOOKUP($C1152,'AisleList-T'!$A:$A,'AisleList-T'!D:D),"")</f>
        <v>Deli/Dairy</v>
      </c>
    </row>
    <row r="1153" spans="1:9" x14ac:dyDescent="0.35">
      <c r="A1153" s="1">
        <v>43631</v>
      </c>
      <c r="B1153" t="s">
        <v>61</v>
      </c>
      <c r="C1153" t="s">
        <v>65</v>
      </c>
      <c r="D1153">
        <v>1</v>
      </c>
      <c r="E1153" s="14">
        <v>7.06</v>
      </c>
      <c r="F1153" t="s">
        <v>11</v>
      </c>
      <c r="G1153" t="str">
        <f>LOOKUP($C1153,'AisleList-T'!$A:$A,'AisleList-T'!B:B)</f>
        <v>Vegetables</v>
      </c>
      <c r="H1153">
        <f>IF($F1153="Food4Less",LOOKUP($C1153,'AisleList-T'!$A:$A,'AisleList-T'!C:C),"")</f>
        <v>0</v>
      </c>
      <c r="I1153" t="str">
        <f>IF($F1153="Food4Less",LOOKUP($C1153,'AisleList-T'!$A:$A,'AisleList-T'!D:D),"")</f>
        <v>Vegetables/Fruit</v>
      </c>
    </row>
    <row r="1154" spans="1:9" x14ac:dyDescent="0.35">
      <c r="A1154" s="1">
        <v>43631</v>
      </c>
      <c r="B1154" t="s">
        <v>61</v>
      </c>
      <c r="C1154" t="s">
        <v>219</v>
      </c>
      <c r="D1154">
        <v>1</v>
      </c>
      <c r="E1154" s="14">
        <v>0.99</v>
      </c>
      <c r="F1154" t="s">
        <v>11</v>
      </c>
      <c r="G1154" t="str">
        <f>LOOKUP($C1154,'AisleList-T'!$A:$A,'AisleList-T'!B:B)</f>
        <v>Fruits</v>
      </c>
      <c r="H1154">
        <f>IF($F1154="Food4Less",LOOKUP($C1154,'AisleList-T'!$A:$A,'AisleList-T'!C:C),"")</f>
        <v>0</v>
      </c>
      <c r="I1154" t="str">
        <f>IF($F1154="Food4Less",LOOKUP($C1154,'AisleList-T'!$A:$A,'AisleList-T'!D:D),"")</f>
        <v>Vegetables/Fruit</v>
      </c>
    </row>
    <row r="1155" spans="1:9" x14ac:dyDescent="0.35">
      <c r="A1155" s="1">
        <v>43631</v>
      </c>
      <c r="B1155" t="s">
        <v>61</v>
      </c>
      <c r="C1155" t="s">
        <v>65</v>
      </c>
      <c r="D1155">
        <v>1</v>
      </c>
      <c r="E1155" s="14">
        <v>7.74</v>
      </c>
      <c r="F1155" t="s">
        <v>11</v>
      </c>
      <c r="G1155" t="str">
        <f>LOOKUP($C1155,'AisleList-T'!$A:$A,'AisleList-T'!B:B)</f>
        <v>Vegetables</v>
      </c>
      <c r="H1155">
        <f>IF($F1155="Food4Less",LOOKUP($C1155,'AisleList-T'!$A:$A,'AisleList-T'!C:C),"")</f>
        <v>0</v>
      </c>
      <c r="I1155" t="str">
        <f>IF($F1155="Food4Less",LOOKUP($C1155,'AisleList-T'!$A:$A,'AisleList-T'!D:D),"")</f>
        <v>Vegetables/Fruit</v>
      </c>
    </row>
    <row r="1156" spans="1:9" x14ac:dyDescent="0.35">
      <c r="A1156" s="1">
        <v>43635</v>
      </c>
      <c r="B1156" t="s">
        <v>14</v>
      </c>
      <c r="C1156" t="s">
        <v>248</v>
      </c>
      <c r="D1156">
        <v>1</v>
      </c>
      <c r="E1156" s="14">
        <v>0.79</v>
      </c>
      <c r="F1156" t="s">
        <v>11</v>
      </c>
      <c r="G1156" t="str">
        <f>LOOKUP($C1156,'AisleList-T'!$A:$A,'AisleList-T'!B:B)</f>
        <v>Meals</v>
      </c>
      <c r="H1156">
        <f>IF($F1156="Food4Less",LOOKUP($C1156,'AisleList-T'!$A:$A,'AisleList-T'!C:C),"")</f>
        <v>3</v>
      </c>
      <c r="I1156" t="str">
        <f>IF($F1156="Food4Less",LOOKUP($C1156,'AisleList-T'!$A:$A,'AisleList-T'!D:D),"")</f>
        <v>Soups/Juice</v>
      </c>
    </row>
    <row r="1157" spans="1:9" x14ac:dyDescent="0.35">
      <c r="A1157" s="1">
        <v>43635</v>
      </c>
      <c r="B1157" t="s">
        <v>14</v>
      </c>
      <c r="C1157" t="s">
        <v>248</v>
      </c>
      <c r="D1157">
        <v>1</v>
      </c>
      <c r="E1157" s="14">
        <v>0.79</v>
      </c>
      <c r="F1157" t="s">
        <v>11</v>
      </c>
      <c r="G1157" t="str">
        <f>LOOKUP($C1157,'AisleList-T'!$A:$A,'AisleList-T'!B:B)</f>
        <v>Meals</v>
      </c>
      <c r="H1157">
        <f>IF($F1157="Food4Less",LOOKUP($C1157,'AisleList-T'!$A:$A,'AisleList-T'!C:C),"")</f>
        <v>3</v>
      </c>
      <c r="I1157" t="str">
        <f>IF($F1157="Food4Less",LOOKUP($C1157,'AisleList-T'!$A:$A,'AisleList-T'!D:D),"")</f>
        <v>Soups/Juice</v>
      </c>
    </row>
    <row r="1158" spans="1:9" x14ac:dyDescent="0.35">
      <c r="A1158" s="1">
        <v>43635</v>
      </c>
      <c r="B1158" t="s">
        <v>14</v>
      </c>
      <c r="C1158" t="s">
        <v>248</v>
      </c>
      <c r="D1158">
        <v>1</v>
      </c>
      <c r="E1158" s="14">
        <v>0.79</v>
      </c>
      <c r="F1158" t="s">
        <v>11</v>
      </c>
      <c r="G1158" t="str">
        <f>LOOKUP($C1158,'AisleList-T'!$A:$A,'AisleList-T'!B:B)</f>
        <v>Meals</v>
      </c>
      <c r="H1158">
        <f>IF($F1158="Food4Less",LOOKUP($C1158,'AisleList-T'!$A:$A,'AisleList-T'!C:C),"")</f>
        <v>3</v>
      </c>
      <c r="I1158" t="str">
        <f>IF($F1158="Food4Less",LOOKUP($C1158,'AisleList-T'!$A:$A,'AisleList-T'!D:D),"")</f>
        <v>Soups/Juice</v>
      </c>
    </row>
    <row r="1159" spans="1:9" x14ac:dyDescent="0.35">
      <c r="A1159" s="1">
        <v>43635</v>
      </c>
      <c r="B1159" t="s">
        <v>468</v>
      </c>
      <c r="C1159" t="s">
        <v>468</v>
      </c>
      <c r="D1159">
        <v>1</v>
      </c>
      <c r="E1159" s="14">
        <v>0.99</v>
      </c>
      <c r="F1159" t="s">
        <v>11</v>
      </c>
      <c r="G1159" t="str">
        <f>LOOKUP($C1159,'AisleList-T'!$A:$A,'AisleList-T'!B:B)</f>
        <v>Spices/Sauces</v>
      </c>
      <c r="H1159">
        <f>IF($F1159="Food4Less",LOOKUP($C1159,'AisleList-T'!$A:$A,'AisleList-T'!C:C),"")</f>
        <v>0</v>
      </c>
      <c r="I1159" t="str">
        <f>IF($F1159="Food4Less",LOOKUP($C1159,'AisleList-T'!$A:$A,'AisleList-T'!D:D),"")</f>
        <v>Vegetables/Fruit</v>
      </c>
    </row>
    <row r="1160" spans="1:9" x14ac:dyDescent="0.35">
      <c r="A1160" s="1">
        <v>43635</v>
      </c>
      <c r="B1160" t="s">
        <v>468</v>
      </c>
      <c r="C1160" t="s">
        <v>468</v>
      </c>
      <c r="D1160">
        <v>1</v>
      </c>
      <c r="E1160" s="14">
        <v>0.99</v>
      </c>
      <c r="F1160" t="s">
        <v>11</v>
      </c>
      <c r="G1160" t="str">
        <f>LOOKUP($C1160,'AisleList-T'!$A:$A,'AisleList-T'!B:B)</f>
        <v>Spices/Sauces</v>
      </c>
      <c r="H1160">
        <f>IF($F1160="Food4Less",LOOKUP($C1160,'AisleList-T'!$A:$A,'AisleList-T'!C:C),"")</f>
        <v>0</v>
      </c>
      <c r="I1160" t="str">
        <f>IF($F1160="Food4Less",LOOKUP($C1160,'AisleList-T'!$A:$A,'AisleList-T'!D:D),"")</f>
        <v>Vegetables/Fruit</v>
      </c>
    </row>
    <row r="1161" spans="1:9" x14ac:dyDescent="0.35">
      <c r="A1161" s="1">
        <v>43635</v>
      </c>
      <c r="B1161" t="s">
        <v>14</v>
      </c>
      <c r="C1161" t="s">
        <v>248</v>
      </c>
      <c r="D1161">
        <v>1</v>
      </c>
      <c r="E1161" s="14">
        <v>0.79</v>
      </c>
      <c r="F1161" t="s">
        <v>11</v>
      </c>
      <c r="G1161" t="str">
        <f>LOOKUP($C1161,'AisleList-T'!$A:$A,'AisleList-T'!B:B)</f>
        <v>Meals</v>
      </c>
      <c r="H1161">
        <f>IF($F1161="Food4Less",LOOKUP($C1161,'AisleList-T'!$A:$A,'AisleList-T'!C:C),"")</f>
        <v>3</v>
      </c>
      <c r="I1161" t="str">
        <f>IF($F1161="Food4Less",LOOKUP($C1161,'AisleList-T'!$A:$A,'AisleList-T'!D:D),"")</f>
        <v>Soups/Juice</v>
      </c>
    </row>
    <row r="1162" spans="1:9" x14ac:dyDescent="0.35">
      <c r="A1162" s="1">
        <v>43639</v>
      </c>
      <c r="B1162" t="s">
        <v>95</v>
      </c>
      <c r="C1162" t="s">
        <v>94</v>
      </c>
      <c r="D1162">
        <v>1</v>
      </c>
      <c r="E1162" s="14">
        <v>1.29</v>
      </c>
      <c r="F1162" t="s">
        <v>11</v>
      </c>
      <c r="G1162" t="str">
        <f>LOOKUP($C1162,'AisleList-T'!$A:$A,'AisleList-T'!B:B)</f>
        <v>Snacks</v>
      </c>
      <c r="H1162">
        <f>IF($F1162="Food4Less",LOOKUP($C1162,'AisleList-T'!$A:$A,'AisleList-T'!C:C),"")</f>
        <v>11</v>
      </c>
      <c r="I1162" t="str">
        <f>IF($F1162="Food4Less",LOOKUP($C1162,'AisleList-T'!$A:$A,'AisleList-T'!D:D),"")</f>
        <v>Snacks 2</v>
      </c>
    </row>
    <row r="1163" spans="1:9" x14ac:dyDescent="0.35">
      <c r="A1163" s="1">
        <v>43639</v>
      </c>
      <c r="B1163" t="s">
        <v>14</v>
      </c>
      <c r="C1163" t="s">
        <v>26</v>
      </c>
      <c r="D1163">
        <v>18</v>
      </c>
      <c r="E1163" s="14">
        <v>3.69</v>
      </c>
      <c r="F1163" t="s">
        <v>11</v>
      </c>
      <c r="G1163" t="str">
        <f>LOOKUP($C1163,'AisleList-T'!$A:$A,'AisleList-T'!B:B)</f>
        <v>Meats/Proteins</v>
      </c>
      <c r="H1163" t="str">
        <f>IF($F1163="Food4Less",LOOKUP($C1163,'AisleList-T'!$A:$A,'AisleList-T'!C:C),"")</f>
        <v>BW</v>
      </c>
      <c r="I1163" t="str">
        <f>IF($F1163="Food4Less",LOOKUP($C1163,'AisleList-T'!$A:$A,'AisleList-T'!D:D),"")</f>
        <v>Deli/Dairy</v>
      </c>
    </row>
    <row r="1164" spans="1:9" x14ac:dyDescent="0.35">
      <c r="A1164" s="1">
        <v>43639</v>
      </c>
      <c r="B1164" t="s">
        <v>37</v>
      </c>
      <c r="C1164" t="s">
        <v>38</v>
      </c>
      <c r="D1164">
        <v>1</v>
      </c>
      <c r="E1164" s="14">
        <v>2.99</v>
      </c>
      <c r="F1164" t="s">
        <v>11</v>
      </c>
      <c r="G1164" t="str">
        <f>LOOKUP($C1164,'AisleList-T'!$A:$A,'AisleList-T'!B:B)</f>
        <v>Sides</v>
      </c>
      <c r="H1164">
        <f>IF($F1164="Food4Less",LOOKUP($C1164,'AisleList-T'!$A:$A,'AisleList-T'!C:C),"")</f>
        <v>5</v>
      </c>
      <c r="I1164" t="str">
        <f>IF($F1164="Food4Less",LOOKUP($C1164,'AisleList-T'!$A:$A,'AisleList-T'!D:D),"")</f>
        <v>Pasta/Rice</v>
      </c>
    </row>
    <row r="1165" spans="1:9" x14ac:dyDescent="0.35">
      <c r="A1165" s="1">
        <v>43639</v>
      </c>
      <c r="B1165" t="s">
        <v>153</v>
      </c>
      <c r="C1165" t="s">
        <v>40</v>
      </c>
      <c r="D1165">
        <v>80</v>
      </c>
      <c r="E1165" s="14">
        <v>2.59</v>
      </c>
      <c r="F1165" t="s">
        <v>11</v>
      </c>
      <c r="G1165" t="str">
        <f>LOOKUP($C1165,'AisleList-T'!$A:$A,'AisleList-T'!B:B)</f>
        <v>Breads</v>
      </c>
      <c r="H1165">
        <f>IF($F1165="Food4Less",LOOKUP($C1165,'AisleList-T'!$A:$A,'AisleList-T'!C:C),"")</f>
        <v>6</v>
      </c>
      <c r="I1165" t="str">
        <f>IF($F1165="Food4Less",LOOKUP($C1165,'AisleList-T'!$A:$A,'AisleList-T'!D:D),"")</f>
        <v>Baking/Breakfast</v>
      </c>
    </row>
    <row r="1166" spans="1:9" x14ac:dyDescent="0.35">
      <c r="A1166" s="1">
        <v>43639</v>
      </c>
      <c r="B1166" t="s">
        <v>61</v>
      </c>
      <c r="C1166" t="s">
        <v>62</v>
      </c>
      <c r="D1166">
        <v>3</v>
      </c>
      <c r="E1166" s="14">
        <v>0.87</v>
      </c>
      <c r="F1166" t="s">
        <v>11</v>
      </c>
      <c r="G1166" t="str">
        <f>LOOKUP($C1166,'AisleList-T'!$A:$A,'AisleList-T'!B:B)</f>
        <v>Fruits</v>
      </c>
      <c r="H1166">
        <f>IF($F1166="Food4Less",LOOKUP($C1166,'AisleList-T'!$A:$A,'AisleList-T'!C:C),"")</f>
        <v>0</v>
      </c>
      <c r="I1166" t="str">
        <f>IF($F1166="Food4Less",LOOKUP($C1166,'AisleList-T'!$A:$A,'AisleList-T'!D:D),"")</f>
        <v>Vegetables/Fruit</v>
      </c>
    </row>
    <row r="1167" spans="1:9" x14ac:dyDescent="0.35">
      <c r="A1167" s="1">
        <v>43639</v>
      </c>
      <c r="B1167" t="s">
        <v>61</v>
      </c>
      <c r="C1167" t="s">
        <v>304</v>
      </c>
      <c r="D1167">
        <v>1</v>
      </c>
      <c r="E1167" s="14">
        <v>1.95</v>
      </c>
      <c r="F1167" t="s">
        <v>11</v>
      </c>
      <c r="G1167" t="str">
        <f>LOOKUP($C1167,'AisleList-T'!$A:$A,'AisleList-T'!B:B)</f>
        <v>Fruits</v>
      </c>
      <c r="H1167">
        <f>IF($F1167="Food4Less",LOOKUP($C1167,'AisleList-T'!$A:$A,'AisleList-T'!C:C),"")</f>
        <v>0</v>
      </c>
      <c r="I1167" t="str">
        <f>IF($F1167="Food4Less",LOOKUP($C1167,'AisleList-T'!$A:$A,'AisleList-T'!D:D),"")</f>
        <v>Vegetables/Fruit</v>
      </c>
    </row>
    <row r="1168" spans="1:9" x14ac:dyDescent="0.35">
      <c r="A1168" s="1">
        <v>43639</v>
      </c>
      <c r="B1168" t="s">
        <v>28</v>
      </c>
      <c r="C1168" t="s">
        <v>293</v>
      </c>
      <c r="D1168">
        <v>1</v>
      </c>
      <c r="E1168" s="14">
        <v>1</v>
      </c>
      <c r="F1168" t="s">
        <v>11</v>
      </c>
      <c r="G1168" t="str">
        <f>LOOKUP($C1168,'AisleList-T'!$A:$A,'AisleList-T'!B:B)</f>
        <v>Meats/Proteins</v>
      </c>
      <c r="H1168">
        <f>IF($F1168="Food4Less",LOOKUP($C1168,'AisleList-T'!$A:$A,'AisleList-T'!C:C),"")</f>
        <v>1</v>
      </c>
      <c r="I1168" t="str">
        <f>IF($F1168="Food4Less",LOOKUP($C1168,'AisleList-T'!$A:$A,'AisleList-T'!D:D),"")</f>
        <v>Meats/Cheese</v>
      </c>
    </row>
    <row r="1169" spans="1:9" x14ac:dyDescent="0.35">
      <c r="A1169" s="1">
        <v>43639</v>
      </c>
      <c r="B1169" t="s">
        <v>278</v>
      </c>
      <c r="C1169" t="s">
        <v>10</v>
      </c>
      <c r="D1169">
        <v>1</v>
      </c>
      <c r="E1169" s="14">
        <v>2.5</v>
      </c>
      <c r="F1169" t="s">
        <v>11</v>
      </c>
      <c r="G1169" t="str">
        <f>LOOKUP($C1169,'AisleList-T'!$A:$A,'AisleList-T'!B:B)</f>
        <v>Dairy</v>
      </c>
      <c r="H1169">
        <f>IF($F1169="Food4Less",LOOKUP($C1169,'AisleList-T'!$A:$A,'AisleList-T'!C:C),"")</f>
        <v>15</v>
      </c>
      <c r="I1169" t="str">
        <f>IF($F1169="Food4Less",LOOKUP($C1169,'AisleList-T'!$A:$A,'AisleList-T'!D:D),"")</f>
        <v>Dairy Products</v>
      </c>
    </row>
    <row r="1170" spans="1:9" x14ac:dyDescent="0.35">
      <c r="A1170" s="1">
        <v>43639</v>
      </c>
      <c r="B1170" t="s">
        <v>14</v>
      </c>
      <c r="C1170" t="s">
        <v>466</v>
      </c>
      <c r="D1170">
        <v>1</v>
      </c>
      <c r="E1170" s="14">
        <v>1.79</v>
      </c>
      <c r="F1170" t="s">
        <v>11</v>
      </c>
      <c r="G1170" t="str">
        <f>LOOKUP($C1170,'AisleList-T'!$A:$A,'AisleList-T'!B:B)</f>
        <v>Snacks</v>
      </c>
      <c r="H1170" t="str">
        <f>IF($F1170="Food4Less",LOOKUP($C1170,'AisleList-T'!$A:$A,'AisleList-T'!C:C),"")</f>
        <v>B</v>
      </c>
      <c r="I1170" t="str">
        <f>IF($F1170="Food4Less",LOOKUP($C1170,'AisleList-T'!$A:$A,'AisleList-T'!D:D),"")</f>
        <v>Backery</v>
      </c>
    </row>
    <row r="1171" spans="1:9" x14ac:dyDescent="0.35">
      <c r="A1171" s="1">
        <v>43639</v>
      </c>
      <c r="C1171" t="s">
        <v>469</v>
      </c>
      <c r="D1171">
        <v>1</v>
      </c>
      <c r="E1171" s="14">
        <v>4.99</v>
      </c>
      <c r="F1171" t="s">
        <v>11</v>
      </c>
      <c r="G1171" t="str">
        <f>LOOKUP($C1171,'AisleList-T'!$A:$A,'AisleList-T'!B:B)</f>
        <v>Spices/Sauces</v>
      </c>
      <c r="H1171">
        <f>IF($F1171="Food4Less",LOOKUP($C1171,'AisleList-T'!$A:$A,'AisleList-T'!C:C),"")</f>
        <v>5</v>
      </c>
      <c r="I1171" t="str">
        <f>IF($F1171="Food4Less",LOOKUP($C1171,'AisleList-T'!$A:$A,'AisleList-T'!D:D),"")</f>
        <v>Pasta/Rice</v>
      </c>
    </row>
    <row r="1172" spans="1:9" x14ac:dyDescent="0.35">
      <c r="A1172" s="1">
        <v>43639</v>
      </c>
      <c r="B1172" t="s">
        <v>308</v>
      </c>
      <c r="C1172" t="s">
        <v>309</v>
      </c>
      <c r="D1172">
        <v>12</v>
      </c>
      <c r="E1172" s="14">
        <v>6.69</v>
      </c>
      <c r="F1172" t="s">
        <v>11</v>
      </c>
      <c r="G1172" t="str">
        <f>LOOKUP($C1172,'AisleList-T'!$A:$A,'AisleList-T'!B:B)</f>
        <v>Dairy</v>
      </c>
      <c r="H1172">
        <f>IF($F1172="Food4Less",LOOKUP($C1172,'AisleList-T'!$A:$A,'AisleList-T'!C:C),"")</f>
        <v>15</v>
      </c>
      <c r="I1172" t="str">
        <f>IF($F1172="Food4Less",LOOKUP($C1172,'AisleList-T'!$A:$A,'AisleList-T'!D:D),"")</f>
        <v>Dairy Products</v>
      </c>
    </row>
    <row r="1173" spans="1:9" x14ac:dyDescent="0.35">
      <c r="A1173" s="1">
        <v>43639</v>
      </c>
      <c r="B1173" t="s">
        <v>367</v>
      </c>
      <c r="C1173" t="s">
        <v>368</v>
      </c>
      <c r="D1173">
        <v>1</v>
      </c>
      <c r="E1173" s="14">
        <v>2.99</v>
      </c>
      <c r="F1173" t="s">
        <v>11</v>
      </c>
      <c r="G1173" t="str">
        <f>LOOKUP($C1173,'AisleList-T'!$A:$A,'AisleList-T'!B:B)</f>
        <v>Spices/Sauces</v>
      </c>
      <c r="H1173">
        <f>IF($F1173="Food4Less",LOOKUP($C1173,'AisleList-T'!$A:$A,'AisleList-T'!C:C),"")</f>
        <v>5</v>
      </c>
      <c r="I1173" t="str">
        <f>IF($F1173="Food4Less",LOOKUP($C1173,'AisleList-T'!$A:$A,'AisleList-T'!D:D),"")</f>
        <v>Pasta/Rice</v>
      </c>
    </row>
    <row r="1174" spans="1:9" x14ac:dyDescent="0.35">
      <c r="A1174" s="1">
        <v>43639</v>
      </c>
      <c r="B1174" t="s">
        <v>14</v>
      </c>
      <c r="C1174" t="s">
        <v>20</v>
      </c>
      <c r="D1174">
        <v>1</v>
      </c>
      <c r="E1174" s="14">
        <v>3.79</v>
      </c>
      <c r="F1174" t="s">
        <v>11</v>
      </c>
      <c r="G1174" t="str">
        <f>LOOKUP($C1174,'AisleList-T'!$A:$A,'AisleList-T'!B:B)</f>
        <v>Meats/Proteins</v>
      </c>
      <c r="H1174" t="str">
        <f>IF($F1174="Food4Less",LOOKUP($C1174,'AisleList-T'!$A:$A,'AisleList-T'!C:C),"")</f>
        <v>BW</v>
      </c>
      <c r="I1174" t="str">
        <f>IF($F1174="Food4Less",LOOKUP($C1174,'AisleList-T'!$A:$A,'AisleList-T'!D:D),"")</f>
        <v>Deli/Dairy</v>
      </c>
    </row>
    <row r="1175" spans="1:9" x14ac:dyDescent="0.35">
      <c r="A1175" s="1">
        <v>43639</v>
      </c>
      <c r="B1175" t="s">
        <v>470</v>
      </c>
      <c r="C1175" t="s">
        <v>232</v>
      </c>
      <c r="D1175">
        <v>1</v>
      </c>
      <c r="E1175" s="14">
        <v>4.99</v>
      </c>
      <c r="F1175" t="s">
        <v>11</v>
      </c>
      <c r="G1175" t="str">
        <f>LOOKUP($C1175,'AisleList-T'!$A:$A,'AisleList-T'!B:B)</f>
        <v>Breakfast</v>
      </c>
      <c r="H1175">
        <f>IF($F1175="Food4Less",LOOKUP($C1175,'AisleList-T'!$A:$A,'AisleList-T'!C:C),"")</f>
        <v>11</v>
      </c>
      <c r="I1175" t="str">
        <f>IF($F1175="Food4Less",LOOKUP($C1175,'AisleList-T'!$A:$A,'AisleList-T'!D:D),"")</f>
        <v>Snacks 2</v>
      </c>
    </row>
    <row r="1176" spans="1:9" x14ac:dyDescent="0.35">
      <c r="A1176" s="1">
        <v>43639</v>
      </c>
      <c r="B1176" t="s">
        <v>59</v>
      </c>
      <c r="C1176" t="s">
        <v>60</v>
      </c>
      <c r="D1176">
        <v>1</v>
      </c>
      <c r="E1176" s="14">
        <v>1.67</v>
      </c>
      <c r="F1176" t="s">
        <v>11</v>
      </c>
      <c r="G1176" t="str">
        <f>LOOKUP($C1176,'AisleList-T'!$A:$A,'AisleList-T'!B:B)</f>
        <v>Breakfast</v>
      </c>
      <c r="H1176">
        <f>IF($F1176="Food4Less",LOOKUP($C1176,'AisleList-T'!$A:$A,'AisleList-T'!C:C),"")</f>
        <v>2</v>
      </c>
      <c r="I1176" t="str">
        <f>IF($F1176="Food4Less",LOOKUP($C1176,'AisleList-T'!$A:$A,'AisleList-T'!D:D),"")</f>
        <v>Bread/Cereal</v>
      </c>
    </row>
    <row r="1177" spans="1:9" x14ac:dyDescent="0.35">
      <c r="A1177" s="1">
        <v>43639</v>
      </c>
      <c r="B1177" t="s">
        <v>14</v>
      </c>
      <c r="C1177" t="s">
        <v>58</v>
      </c>
      <c r="D1177">
        <v>1</v>
      </c>
      <c r="E1177" s="14">
        <v>1.54</v>
      </c>
      <c r="F1177" t="s">
        <v>11</v>
      </c>
      <c r="G1177" t="str">
        <f>LOOKUP($C1177,'AisleList-T'!$A:$A,'AisleList-T'!B:B)</f>
        <v>Breakfast</v>
      </c>
      <c r="H1177">
        <f>IF($F1177="Food4Less",LOOKUP($C1177,'AisleList-T'!$A:$A,'AisleList-T'!C:C),"")</f>
        <v>2</v>
      </c>
      <c r="I1177" t="str">
        <f>IF($F1177="Food4Less",LOOKUP($C1177,'AisleList-T'!$A:$A,'AisleList-T'!D:D),"")</f>
        <v>Bread/Cereal</v>
      </c>
    </row>
    <row r="1178" spans="1:9" x14ac:dyDescent="0.35">
      <c r="A1178" s="1">
        <v>43643</v>
      </c>
      <c r="B1178" t="s">
        <v>14</v>
      </c>
      <c r="C1178" t="s">
        <v>361</v>
      </c>
      <c r="D1178">
        <v>1</v>
      </c>
      <c r="E1178" s="14">
        <v>1.79</v>
      </c>
      <c r="F1178" t="s">
        <v>11</v>
      </c>
      <c r="G1178" t="str">
        <f>LOOKUP($C1178,'AisleList-T'!$A:$A,'AisleList-T'!B:B)</f>
        <v>Spices/Sauces</v>
      </c>
      <c r="H1178">
        <f>IF($F1178="Food4Less",LOOKUP($C1178,'AisleList-T'!$A:$A,'AisleList-T'!C:C),"")</f>
        <v>0</v>
      </c>
      <c r="I1178" t="str">
        <f>IF($F1178="Food4Less",LOOKUP($C1178,'AisleList-T'!$A:$A,'AisleList-T'!D:D),"")</f>
        <v>Vegetables/Fruit</v>
      </c>
    </row>
    <row r="1179" spans="1:9" x14ac:dyDescent="0.35">
      <c r="A1179" s="1">
        <v>43643</v>
      </c>
      <c r="B1179" t="s">
        <v>14</v>
      </c>
      <c r="C1179" t="s">
        <v>361</v>
      </c>
      <c r="D1179">
        <v>1</v>
      </c>
      <c r="E1179" s="14">
        <v>1.79</v>
      </c>
      <c r="F1179" t="s">
        <v>11</v>
      </c>
      <c r="G1179" t="str">
        <f>LOOKUP($C1179,'AisleList-T'!$A:$A,'AisleList-T'!B:B)</f>
        <v>Spices/Sauces</v>
      </c>
      <c r="H1179">
        <f>IF($F1179="Food4Less",LOOKUP($C1179,'AisleList-T'!$A:$A,'AisleList-T'!C:C),"")</f>
        <v>0</v>
      </c>
      <c r="I1179" t="str">
        <f>IF($F1179="Food4Less",LOOKUP($C1179,'AisleList-T'!$A:$A,'AisleList-T'!D:D),"")</f>
        <v>Vegetables/Fruit</v>
      </c>
    </row>
    <row r="1180" spans="1:9" x14ac:dyDescent="0.35">
      <c r="A1180" s="1">
        <v>43643</v>
      </c>
      <c r="B1180" t="s">
        <v>471</v>
      </c>
      <c r="C1180" t="s">
        <v>472</v>
      </c>
      <c r="D1180">
        <v>1</v>
      </c>
      <c r="E1180" s="14">
        <v>1.19</v>
      </c>
      <c r="F1180" t="s">
        <v>11</v>
      </c>
      <c r="G1180" t="str">
        <f>LOOKUP($C1180,'AisleList-T'!$A:$A,'AisleList-T'!B:B)</f>
        <v>Dairy</v>
      </c>
      <c r="H1180">
        <f>IF($F1180="Food4Less",LOOKUP($C1180,'AisleList-T'!$A:$A,'AisleList-T'!C:C),"")</f>
        <v>1</v>
      </c>
      <c r="I1180" t="str">
        <f>IF($F1180="Food4Less",LOOKUP($C1180,'AisleList-T'!$A:$A,'AisleList-T'!D:D),"")</f>
        <v>Meats/Cheese</v>
      </c>
    </row>
    <row r="1181" spans="1:9" x14ac:dyDescent="0.35">
      <c r="A1181" s="1">
        <v>43643</v>
      </c>
      <c r="B1181" t="s">
        <v>195</v>
      </c>
      <c r="C1181" t="s">
        <v>473</v>
      </c>
      <c r="D1181">
        <v>1</v>
      </c>
      <c r="E1181" s="14">
        <v>2.29</v>
      </c>
      <c r="F1181" t="s">
        <v>11</v>
      </c>
      <c r="G1181" t="str">
        <f>LOOKUP($C1181,'AisleList-T'!$A:$A,'AisleList-T'!B:B)</f>
        <v>Spices/Sauces</v>
      </c>
      <c r="H1181">
        <f>IF($F1181="Food4Less",LOOKUP($C1181,'AisleList-T'!$A:$A,'AisleList-T'!C:C),"")</f>
        <v>6</v>
      </c>
      <c r="I1181" t="str">
        <f>IF($F1181="Food4Less",LOOKUP($C1181,'AisleList-T'!$A:$A,'AisleList-T'!D:D),"")</f>
        <v>Baking/Breakfast</v>
      </c>
    </row>
    <row r="1182" spans="1:9" x14ac:dyDescent="0.35">
      <c r="A1182" s="1">
        <v>43643</v>
      </c>
      <c r="B1182" t="s">
        <v>95</v>
      </c>
      <c r="C1182" t="s">
        <v>94</v>
      </c>
      <c r="D1182">
        <v>1</v>
      </c>
      <c r="E1182" s="14">
        <v>1.39</v>
      </c>
      <c r="F1182" t="s">
        <v>11</v>
      </c>
      <c r="G1182" t="str">
        <f>LOOKUP($C1182,'AisleList-T'!$A:$A,'AisleList-T'!B:B)</f>
        <v>Snacks</v>
      </c>
      <c r="H1182">
        <f>IF($F1182="Food4Less",LOOKUP($C1182,'AisleList-T'!$A:$A,'AisleList-T'!C:C),"")</f>
        <v>11</v>
      </c>
      <c r="I1182" t="str">
        <f>IF($F1182="Food4Less",LOOKUP($C1182,'AisleList-T'!$A:$A,'AisleList-T'!D:D),"")</f>
        <v>Snacks 2</v>
      </c>
    </row>
    <row r="1183" spans="1:9" x14ac:dyDescent="0.35">
      <c r="A1183" s="1">
        <v>43643</v>
      </c>
      <c r="B1183" t="s">
        <v>14</v>
      </c>
      <c r="C1183" t="s">
        <v>94</v>
      </c>
      <c r="D1183">
        <v>1</v>
      </c>
      <c r="E1183" s="14">
        <v>1.79</v>
      </c>
      <c r="F1183" t="s">
        <v>11</v>
      </c>
      <c r="G1183" t="str">
        <f>LOOKUP($C1183,'AisleList-T'!$A:$A,'AisleList-T'!B:B)</f>
        <v>Snacks</v>
      </c>
      <c r="H1183">
        <f>IF($F1183="Food4Less",LOOKUP($C1183,'AisleList-T'!$A:$A,'AisleList-T'!C:C),"")</f>
        <v>11</v>
      </c>
      <c r="I1183" t="str">
        <f>IF($F1183="Food4Less",LOOKUP($C1183,'AisleList-T'!$A:$A,'AisleList-T'!D:D),"")</f>
        <v>Snacks 2</v>
      </c>
    </row>
    <row r="1184" spans="1:9" x14ac:dyDescent="0.35">
      <c r="A1184" s="1">
        <v>43643</v>
      </c>
      <c r="B1184" t="s">
        <v>14</v>
      </c>
      <c r="C1184" t="s">
        <v>57</v>
      </c>
      <c r="D1184">
        <v>1</v>
      </c>
      <c r="E1184" s="14">
        <v>1.99</v>
      </c>
      <c r="F1184" t="s">
        <v>11</v>
      </c>
      <c r="G1184" t="str">
        <f>LOOKUP($C1184,'AisleList-T'!$A:$A,'AisleList-T'!B:B)</f>
        <v>Breads</v>
      </c>
      <c r="H1184">
        <f>IF($F1184="Food4Less",LOOKUP($C1184,'AisleList-T'!$A:$A,'AisleList-T'!C:C),"")</f>
        <v>2</v>
      </c>
      <c r="I1184" t="str">
        <f>IF($F1184="Food4Less",LOOKUP($C1184,'AisleList-T'!$A:$A,'AisleList-T'!D:D),"")</f>
        <v>Bread/Cereal</v>
      </c>
    </row>
    <row r="1185" spans="1:9" x14ac:dyDescent="0.35">
      <c r="A1185" s="1">
        <v>43643</v>
      </c>
      <c r="B1185" t="s">
        <v>61</v>
      </c>
      <c r="C1185" t="s">
        <v>463</v>
      </c>
      <c r="D1185">
        <v>5</v>
      </c>
      <c r="E1185" s="14">
        <v>3.47</v>
      </c>
      <c r="F1185" t="s">
        <v>11</v>
      </c>
      <c r="G1185" t="str">
        <f>LOOKUP($C1185,'AisleList-T'!$A:$A,'AisleList-T'!B:B)</f>
        <v>Dairy</v>
      </c>
      <c r="H1185">
        <f>IF($F1185="Food4Less",LOOKUP($C1185,'AisleList-T'!$A:$A,'AisleList-T'!C:C),"")</f>
        <v>15</v>
      </c>
      <c r="I1185" t="str">
        <f>IF($F1185="Food4Less",LOOKUP($C1185,'AisleList-T'!$A:$A,'AisleList-T'!D:D),"")</f>
        <v>Dairy Products</v>
      </c>
    </row>
    <row r="1186" spans="1:9" x14ac:dyDescent="0.35">
      <c r="A1186" s="1">
        <v>43643</v>
      </c>
      <c r="B1186" t="s">
        <v>471</v>
      </c>
      <c r="C1186" t="s">
        <v>472</v>
      </c>
      <c r="D1186">
        <v>1</v>
      </c>
      <c r="E1186" s="14">
        <v>1.19</v>
      </c>
      <c r="F1186" t="s">
        <v>11</v>
      </c>
      <c r="G1186" t="str">
        <f>LOOKUP($C1186,'AisleList-T'!$A:$A,'AisleList-T'!B:B)</f>
        <v>Dairy</v>
      </c>
      <c r="H1186">
        <f>IF($F1186="Food4Less",LOOKUP($C1186,'AisleList-T'!$A:$A,'AisleList-T'!C:C),"")</f>
        <v>1</v>
      </c>
      <c r="I1186" t="str">
        <f>IF($F1186="Food4Less",LOOKUP($C1186,'AisleList-T'!$A:$A,'AisleList-T'!D:D),"")</f>
        <v>Meats/Cheese</v>
      </c>
    </row>
    <row r="1187" spans="1:9" x14ac:dyDescent="0.35">
      <c r="A1187" s="1">
        <v>43643</v>
      </c>
      <c r="B1187" t="s">
        <v>14</v>
      </c>
      <c r="C1187" t="s">
        <v>26</v>
      </c>
      <c r="D1187">
        <v>12</v>
      </c>
      <c r="E1187" s="14">
        <v>1.49</v>
      </c>
      <c r="F1187" t="s">
        <v>11</v>
      </c>
      <c r="G1187" t="str">
        <f>LOOKUP($C1187,'AisleList-T'!$A:$A,'AisleList-T'!B:B)</f>
        <v>Meats/Proteins</v>
      </c>
      <c r="H1187" t="str">
        <f>IF($F1187="Food4Less",LOOKUP($C1187,'AisleList-T'!$A:$A,'AisleList-T'!C:C),"")</f>
        <v>BW</v>
      </c>
      <c r="I1187" t="str">
        <f>IF($F1187="Food4Less",LOOKUP($C1187,'AisleList-T'!$A:$A,'AisleList-T'!D:D),"")</f>
        <v>Deli/Dairy</v>
      </c>
    </row>
    <row r="1188" spans="1:9" x14ac:dyDescent="0.35">
      <c r="A1188" s="1">
        <v>43643</v>
      </c>
      <c r="B1188" t="s">
        <v>268</v>
      </c>
      <c r="C1188" t="s">
        <v>102</v>
      </c>
      <c r="D1188">
        <v>1</v>
      </c>
      <c r="E1188" s="14">
        <v>9.98</v>
      </c>
      <c r="F1188" t="s">
        <v>11</v>
      </c>
      <c r="G1188" t="str">
        <f>LOOKUP($C1188,'AisleList-T'!$A:$A,'AisleList-T'!B:B)</f>
        <v>Meats/Proteins</v>
      </c>
      <c r="H1188" t="str">
        <f>IF($F1188="Food4Less",LOOKUP($C1188,'AisleList-T'!$A:$A,'AisleList-T'!C:C),"")</f>
        <v>BW</v>
      </c>
      <c r="I1188" t="str">
        <f>IF($F1188="Food4Less",LOOKUP($C1188,'AisleList-T'!$A:$A,'AisleList-T'!D:D),"")</f>
        <v>Deli/Dairy</v>
      </c>
    </row>
    <row r="1189" spans="1:9" x14ac:dyDescent="0.35">
      <c r="A1189" s="1">
        <v>43643</v>
      </c>
      <c r="B1189" t="s">
        <v>139</v>
      </c>
      <c r="C1189" t="s">
        <v>140</v>
      </c>
      <c r="D1189">
        <v>1</v>
      </c>
      <c r="E1189" s="14">
        <v>4.99</v>
      </c>
      <c r="F1189" t="s">
        <v>11</v>
      </c>
      <c r="G1189" t="str">
        <f>LOOKUP($C1189,'AisleList-T'!$A:$A,'AisleList-T'!B:B)</f>
        <v>Drinks</v>
      </c>
      <c r="H1189">
        <f>IF($F1189="Food4Less",LOOKUP($C1189,'AisleList-T'!$A:$A,'AisleList-T'!C:C),"")</f>
        <v>1</v>
      </c>
      <c r="I1189" t="str">
        <f>IF($F1189="Food4Less",LOOKUP($C1189,'AisleList-T'!$A:$A,'AisleList-T'!D:D),"")</f>
        <v>Meats/Cheese</v>
      </c>
    </row>
    <row r="1190" spans="1:9" x14ac:dyDescent="0.35">
      <c r="A1190" s="1">
        <v>43643</v>
      </c>
      <c r="B1190" t="s">
        <v>61</v>
      </c>
      <c r="C1190" t="s">
        <v>66</v>
      </c>
      <c r="D1190">
        <v>15</v>
      </c>
      <c r="E1190" s="14">
        <v>1.03</v>
      </c>
      <c r="F1190" t="s">
        <v>11</v>
      </c>
      <c r="G1190" t="str">
        <f>LOOKUP($C1190,'AisleList-T'!$A:$A,'AisleList-T'!B:B)</f>
        <v>Fruits</v>
      </c>
      <c r="H1190">
        <f>IF($F1190="Food4Less",LOOKUP($C1190,'AisleList-T'!$A:$A,'AisleList-T'!C:C),"")</f>
        <v>0</v>
      </c>
      <c r="I1190" t="str">
        <f>IF($F1190="Food4Less",LOOKUP($C1190,'AisleList-T'!$A:$A,'AisleList-T'!D:D),"")</f>
        <v>Vegetables/Fruit</v>
      </c>
    </row>
    <row r="1191" spans="1:9" x14ac:dyDescent="0.35">
      <c r="A1191" s="1">
        <v>43643</v>
      </c>
      <c r="B1191" t="s">
        <v>61</v>
      </c>
      <c r="C1191" t="s">
        <v>64</v>
      </c>
      <c r="D1191">
        <v>1</v>
      </c>
      <c r="E1191" s="14">
        <v>0.99</v>
      </c>
      <c r="F1191" t="s">
        <v>11</v>
      </c>
      <c r="G1191" t="str">
        <f>LOOKUP($C1191,'AisleList-T'!$A:$A,'AisleList-T'!B:B)</f>
        <v>Fruits</v>
      </c>
      <c r="H1191">
        <f>IF($F1191="Food4Less",LOOKUP($C1191,'AisleList-T'!$A:$A,'AisleList-T'!C:C),"")</f>
        <v>0</v>
      </c>
      <c r="I1191" t="str">
        <f>IF($F1191="Food4Less",LOOKUP($C1191,'AisleList-T'!$A:$A,'AisleList-T'!D:D),"")</f>
        <v>Vegetables/Fruit</v>
      </c>
    </row>
    <row r="1192" spans="1:9" x14ac:dyDescent="0.35">
      <c r="A1192" s="1">
        <v>43643</v>
      </c>
      <c r="B1192" t="s">
        <v>61</v>
      </c>
      <c r="C1192" t="s">
        <v>474</v>
      </c>
      <c r="D1192">
        <v>1</v>
      </c>
      <c r="E1192" s="14">
        <v>0.69</v>
      </c>
      <c r="F1192" t="s">
        <v>11</v>
      </c>
      <c r="G1192" t="str">
        <f>LOOKUP($C1192,'AisleList-T'!$A:$A,'AisleList-T'!B:B)</f>
        <v>Fruits</v>
      </c>
      <c r="H1192">
        <f>IF($F1192="Food4Less",LOOKUP($C1192,'AisleList-T'!$A:$A,'AisleList-T'!C:C),"")</f>
        <v>0</v>
      </c>
      <c r="I1192" t="str">
        <f>IF($F1192="Food4Less",LOOKUP($C1192,'AisleList-T'!$A:$A,'AisleList-T'!D:D),"")</f>
        <v>Vegetables/Fruit</v>
      </c>
    </row>
    <row r="1193" spans="1:9" x14ac:dyDescent="0.35">
      <c r="A1193" s="1">
        <v>43643</v>
      </c>
      <c r="B1193" t="s">
        <v>367</v>
      </c>
      <c r="C1193" t="s">
        <v>368</v>
      </c>
      <c r="D1193">
        <v>1</v>
      </c>
      <c r="E1193" s="14">
        <v>2.99</v>
      </c>
      <c r="F1193" t="s">
        <v>11</v>
      </c>
      <c r="G1193" t="str">
        <f>LOOKUP($C1193,'AisleList-T'!$A:$A,'AisleList-T'!B:B)</f>
        <v>Spices/Sauces</v>
      </c>
      <c r="H1193">
        <f>IF($F1193="Food4Less",LOOKUP($C1193,'AisleList-T'!$A:$A,'AisleList-T'!C:C),"")</f>
        <v>5</v>
      </c>
      <c r="I1193" t="str">
        <f>IF($F1193="Food4Less",LOOKUP($C1193,'AisleList-T'!$A:$A,'AisleList-T'!D:D),"")</f>
        <v>Pasta/Rice</v>
      </c>
    </row>
    <row r="1194" spans="1:9" x14ac:dyDescent="0.35">
      <c r="A1194" s="1">
        <v>43643</v>
      </c>
      <c r="B1194" t="s">
        <v>61</v>
      </c>
      <c r="C1194" t="s">
        <v>98</v>
      </c>
      <c r="D1194">
        <v>3</v>
      </c>
      <c r="E1194" s="14">
        <v>0.03</v>
      </c>
      <c r="F1194" t="s">
        <v>11</v>
      </c>
      <c r="G1194" t="str">
        <f>LOOKUP($C1194,'AisleList-T'!$A:$A,'AisleList-T'!B:B)</f>
        <v>Fruits</v>
      </c>
      <c r="H1194">
        <f>IF($F1194="Food4Less",LOOKUP($C1194,'AisleList-T'!$A:$A,'AisleList-T'!C:C),"")</f>
        <v>0</v>
      </c>
      <c r="I1194" t="str">
        <f>IF($F1194="Food4Less",LOOKUP($C1194,'AisleList-T'!$A:$A,'AisleList-T'!D:D),"")</f>
        <v>Vegetables/Fruit</v>
      </c>
    </row>
    <row r="1195" spans="1:9" x14ac:dyDescent="0.35">
      <c r="A1195" s="1">
        <v>43643</v>
      </c>
      <c r="B1195" t="s">
        <v>61</v>
      </c>
      <c r="C1195" t="s">
        <v>123</v>
      </c>
      <c r="D1195">
        <v>1</v>
      </c>
      <c r="E1195" s="14">
        <v>4.99</v>
      </c>
      <c r="F1195" t="s">
        <v>11</v>
      </c>
      <c r="G1195" t="str">
        <f>LOOKUP($C1195,'AisleList-T'!$A:$A,'AisleList-T'!B:B)</f>
        <v>Fruits</v>
      </c>
      <c r="H1195">
        <f>IF($F1195="Food4Less",LOOKUP($C1195,'AisleList-T'!$A:$A,'AisleList-T'!C:C),"")</f>
        <v>0</v>
      </c>
      <c r="I1195" t="str">
        <f>IF($F1195="Food4Less",LOOKUP($C1195,'AisleList-T'!$A:$A,'AisleList-T'!D:D),"")</f>
        <v>Vegetables/Fruit</v>
      </c>
    </row>
    <row r="1196" spans="1:9" x14ac:dyDescent="0.35">
      <c r="A1196" s="1">
        <v>43643</v>
      </c>
      <c r="B1196" t="s">
        <v>61</v>
      </c>
      <c r="C1196" t="s">
        <v>97</v>
      </c>
      <c r="D1196">
        <v>1</v>
      </c>
      <c r="E1196" s="14">
        <v>0.5</v>
      </c>
      <c r="F1196" t="s">
        <v>11</v>
      </c>
      <c r="G1196" t="str">
        <f>LOOKUP($C1196,'AisleList-T'!$A:$A,'AisleList-T'!B:B)</f>
        <v>Vegetables</v>
      </c>
      <c r="H1196">
        <f>IF($F1196="Food4Less",LOOKUP($C1196,'AisleList-T'!$A:$A,'AisleList-T'!C:C),"")</f>
        <v>0</v>
      </c>
      <c r="I1196" t="str">
        <f>IF($F1196="Food4Less",LOOKUP($C1196,'AisleList-T'!$A:$A,'AisleList-T'!D:D),"")</f>
        <v>Vegetables/Fruit</v>
      </c>
    </row>
    <row r="1197" spans="1:9" x14ac:dyDescent="0.35">
      <c r="A1197" s="1">
        <v>43649</v>
      </c>
      <c r="B1197" t="s">
        <v>367</v>
      </c>
      <c r="C1197" t="s">
        <v>368</v>
      </c>
      <c r="D1197">
        <v>1</v>
      </c>
      <c r="E1197" s="14">
        <v>4.99</v>
      </c>
      <c r="F1197" t="s">
        <v>11</v>
      </c>
      <c r="G1197" t="str">
        <f>LOOKUP($C1197,'AisleList-T'!$A:$A,'AisleList-T'!B:B)</f>
        <v>Spices/Sauces</v>
      </c>
      <c r="H1197">
        <f>IF($F1197="Food4Less",LOOKUP($C1197,'AisleList-T'!$A:$A,'AisleList-T'!C:C),"")</f>
        <v>5</v>
      </c>
      <c r="I1197" t="str">
        <f>IF($F1197="Food4Less",LOOKUP($C1197,'AisleList-T'!$A:$A,'AisleList-T'!D:D),"")</f>
        <v>Pasta/Rice</v>
      </c>
    </row>
    <row r="1198" spans="1:9" x14ac:dyDescent="0.35">
      <c r="A1198" s="1">
        <v>43649</v>
      </c>
      <c r="B1198" t="s">
        <v>14</v>
      </c>
      <c r="C1198" t="s">
        <v>48</v>
      </c>
      <c r="D1198">
        <v>1</v>
      </c>
      <c r="E1198" s="14">
        <v>1.49</v>
      </c>
      <c r="F1198" t="s">
        <v>11</v>
      </c>
      <c r="G1198" t="str">
        <f>LOOKUP($C1198,'AisleList-T'!$A:$A,'AisleList-T'!B:B)</f>
        <v>Spices/Sauces</v>
      </c>
      <c r="H1198">
        <f>IF($F1198="Food4Less",LOOKUP($C1198,'AisleList-T'!$A:$A,'AisleList-T'!C:C),"")</f>
        <v>5</v>
      </c>
      <c r="I1198" t="str">
        <f>IF($F1198="Food4Less",LOOKUP($C1198,'AisleList-T'!$A:$A,'AisleList-T'!D:D),"")</f>
        <v>Pasta/Rice</v>
      </c>
    </row>
    <row r="1199" spans="1:9" x14ac:dyDescent="0.35">
      <c r="A1199" s="1">
        <v>43649</v>
      </c>
      <c r="B1199" t="s">
        <v>14</v>
      </c>
      <c r="C1199" t="s">
        <v>344</v>
      </c>
      <c r="D1199">
        <v>1</v>
      </c>
      <c r="E1199" s="14">
        <v>1.99</v>
      </c>
      <c r="F1199" t="s">
        <v>11</v>
      </c>
      <c r="G1199" t="str">
        <f>LOOKUP($C1199,'AisleList-T'!$A:$A,'AisleList-T'!B:B)</f>
        <v>Kitchen</v>
      </c>
      <c r="H1199">
        <f>IF($F1199="Food4Less",LOOKUP($C1199,'AisleList-T'!$A:$A,'AisleList-T'!C:C),"")</f>
        <v>3</v>
      </c>
      <c r="I1199" t="str">
        <f>IF($F1199="Food4Less",LOOKUP($C1199,'AisleList-T'!$A:$A,'AisleList-T'!D:D),"")</f>
        <v>Soups/Juice</v>
      </c>
    </row>
    <row r="1200" spans="1:9" x14ac:dyDescent="0.35">
      <c r="A1200" s="1">
        <v>43649</v>
      </c>
      <c r="B1200" t="s">
        <v>61</v>
      </c>
      <c r="C1200" t="s">
        <v>62</v>
      </c>
      <c r="D1200">
        <v>5</v>
      </c>
      <c r="E1200" s="14">
        <v>1.79</v>
      </c>
      <c r="F1200" t="s">
        <v>11</v>
      </c>
      <c r="G1200" t="str">
        <f>LOOKUP($C1200,'AisleList-T'!$A:$A,'AisleList-T'!B:B)</f>
        <v>Fruits</v>
      </c>
      <c r="H1200">
        <f>IF($F1200="Food4Less",LOOKUP($C1200,'AisleList-T'!$A:$A,'AisleList-T'!C:C),"")</f>
        <v>0</v>
      </c>
      <c r="I1200" t="str">
        <f>IF($F1200="Food4Less",LOOKUP($C1200,'AisleList-T'!$A:$A,'AisleList-T'!D:D),"")</f>
        <v>Vegetables/Fruit</v>
      </c>
    </row>
    <row r="1201" spans="1:9" x14ac:dyDescent="0.35">
      <c r="A1201" s="1">
        <v>43649</v>
      </c>
      <c r="B1201" t="s">
        <v>14</v>
      </c>
      <c r="C1201" t="s">
        <v>20</v>
      </c>
      <c r="D1201">
        <v>1</v>
      </c>
      <c r="E1201" s="14">
        <v>3.79</v>
      </c>
      <c r="F1201" t="s">
        <v>11</v>
      </c>
      <c r="G1201" t="str">
        <f>LOOKUP($C1201,'AisleList-T'!$A:$A,'AisleList-T'!B:B)</f>
        <v>Meats/Proteins</v>
      </c>
      <c r="H1201" t="str">
        <f>IF($F1201="Food4Less",LOOKUP($C1201,'AisleList-T'!$A:$A,'AisleList-T'!C:C),"")</f>
        <v>BW</v>
      </c>
      <c r="I1201" t="str">
        <f>IF($F1201="Food4Less",LOOKUP($C1201,'AisleList-T'!$A:$A,'AisleList-T'!D:D),"")</f>
        <v>Deli/Dairy</v>
      </c>
    </row>
    <row r="1202" spans="1:9" x14ac:dyDescent="0.35">
      <c r="A1202" s="1">
        <v>43649</v>
      </c>
      <c r="B1202" t="s">
        <v>278</v>
      </c>
      <c r="C1202" t="s">
        <v>10</v>
      </c>
      <c r="D1202">
        <v>1</v>
      </c>
      <c r="E1202" t="s">
        <v>475</v>
      </c>
      <c r="F1202" t="s">
        <v>11</v>
      </c>
      <c r="G1202" t="str">
        <f>LOOKUP($C1202,'AisleList-T'!$A:$A,'AisleList-T'!B:B)</f>
        <v>Dairy</v>
      </c>
      <c r="H1202">
        <f>IF($F1202="Food4Less",LOOKUP($C1202,'AisleList-T'!$A:$A,'AisleList-T'!C:C),"")</f>
        <v>15</v>
      </c>
      <c r="I1202" t="str">
        <f>IF($F1202="Food4Less",LOOKUP($C1202,'AisleList-T'!$A:$A,'AisleList-T'!D:D),"")</f>
        <v>Dairy Products</v>
      </c>
    </row>
    <row r="1203" spans="1:9" x14ac:dyDescent="0.35">
      <c r="A1203" s="1">
        <v>43649</v>
      </c>
      <c r="B1203" t="s">
        <v>14</v>
      </c>
      <c r="C1203" t="s">
        <v>116</v>
      </c>
      <c r="D1203">
        <v>6</v>
      </c>
      <c r="E1203" s="14">
        <v>1.99</v>
      </c>
      <c r="F1203" t="s">
        <v>11</v>
      </c>
      <c r="G1203" t="str">
        <f>LOOKUP($C1203,'AisleList-T'!$A:$A,'AisleList-T'!B:B)</f>
        <v>Snacks</v>
      </c>
      <c r="H1203">
        <f>IF($F1203="Food4Less",LOOKUP($C1203,'AisleList-T'!$A:$A,'AisleList-T'!C:C),"")</f>
        <v>7</v>
      </c>
      <c r="I1203" t="str">
        <f>IF($F1203="Food4Less",LOOKUP($C1203,'AisleList-T'!$A:$A,'AisleList-T'!D:D),"")</f>
        <v>Snacks 1</v>
      </c>
    </row>
    <row r="1204" spans="1:9" x14ac:dyDescent="0.35">
      <c r="A1204" s="1">
        <v>43649</v>
      </c>
      <c r="B1204" t="s">
        <v>14</v>
      </c>
      <c r="C1204" t="s">
        <v>116</v>
      </c>
      <c r="D1204">
        <v>6</v>
      </c>
      <c r="E1204" s="14">
        <v>1.99</v>
      </c>
      <c r="F1204" t="s">
        <v>11</v>
      </c>
      <c r="G1204" t="str">
        <f>LOOKUP($C1204,'AisleList-T'!$A:$A,'AisleList-T'!B:B)</f>
        <v>Snacks</v>
      </c>
      <c r="H1204">
        <f>IF($F1204="Food4Less",LOOKUP($C1204,'AisleList-T'!$A:$A,'AisleList-T'!C:C),"")</f>
        <v>7</v>
      </c>
      <c r="I1204" t="str">
        <f>IF($F1204="Food4Less",LOOKUP($C1204,'AisleList-T'!$A:$A,'AisleList-T'!D:D),"")</f>
        <v>Snacks 1</v>
      </c>
    </row>
    <row r="1205" spans="1:9" x14ac:dyDescent="0.35">
      <c r="A1205" s="1">
        <v>43649</v>
      </c>
      <c r="B1205" t="s">
        <v>61</v>
      </c>
      <c r="C1205" t="s">
        <v>132</v>
      </c>
      <c r="D1205">
        <v>1</v>
      </c>
      <c r="E1205" s="14">
        <v>1.1499999999999999</v>
      </c>
      <c r="F1205" t="s">
        <v>11</v>
      </c>
      <c r="G1205" t="str">
        <f>LOOKUP($C1205,'AisleList-T'!$A:$A,'AisleList-T'!B:B)</f>
        <v>Vegetables</v>
      </c>
      <c r="H1205">
        <f>IF($F1205="Food4Less",LOOKUP($C1205,'AisleList-T'!$A:$A,'AisleList-T'!C:C),"")</f>
        <v>0</v>
      </c>
      <c r="I1205" t="str">
        <f>IF($F1205="Food4Less",LOOKUP($C1205,'AisleList-T'!$A:$A,'AisleList-T'!D:D),"")</f>
        <v>Vegetables/Fruit</v>
      </c>
    </row>
    <row r="1206" spans="1:9" x14ac:dyDescent="0.35">
      <c r="A1206" s="1">
        <v>43649</v>
      </c>
      <c r="B1206" t="s">
        <v>14</v>
      </c>
      <c r="C1206" t="s">
        <v>466</v>
      </c>
      <c r="D1206">
        <v>1</v>
      </c>
      <c r="E1206" s="14">
        <v>1.79</v>
      </c>
      <c r="F1206" t="s">
        <v>11</v>
      </c>
      <c r="G1206" t="str">
        <f>LOOKUP($C1206,'AisleList-T'!$A:$A,'AisleList-T'!B:B)</f>
        <v>Snacks</v>
      </c>
      <c r="H1206" t="str">
        <f>IF($F1206="Food4Less",LOOKUP($C1206,'AisleList-T'!$A:$A,'AisleList-T'!C:C),"")</f>
        <v>B</v>
      </c>
      <c r="I1206" t="str">
        <f>IF($F1206="Food4Less",LOOKUP($C1206,'AisleList-T'!$A:$A,'AisleList-T'!D:D),"")</f>
        <v>Backery</v>
      </c>
    </row>
    <row r="1207" spans="1:9" x14ac:dyDescent="0.35">
      <c r="A1207" s="1">
        <v>43649</v>
      </c>
      <c r="B1207" t="s">
        <v>12</v>
      </c>
      <c r="C1207" t="s">
        <v>13</v>
      </c>
      <c r="D1207">
        <v>1</v>
      </c>
      <c r="E1207" s="14">
        <v>3</v>
      </c>
      <c r="F1207" t="s">
        <v>11</v>
      </c>
      <c r="G1207" t="str">
        <f>LOOKUP($C1207,'AisleList-T'!$A:$A,'AisleList-T'!B:B)</f>
        <v>Dairy</v>
      </c>
      <c r="H1207">
        <f>IF($F1207="Food4Less",LOOKUP($C1207,'AisleList-T'!$A:$A,'AisleList-T'!C:C),"")</f>
        <v>15</v>
      </c>
      <c r="I1207" t="str">
        <f>IF($F1207="Food4Less",LOOKUP($C1207,'AisleList-T'!$A:$A,'AisleList-T'!D:D),"")</f>
        <v>Dairy Products</v>
      </c>
    </row>
    <row r="1208" spans="1:9" x14ac:dyDescent="0.35">
      <c r="A1208" s="1">
        <v>43649</v>
      </c>
      <c r="B1208" t="s">
        <v>101</v>
      </c>
      <c r="C1208" t="s">
        <v>187</v>
      </c>
      <c r="D1208">
        <v>1</v>
      </c>
      <c r="E1208" s="14">
        <v>2.99</v>
      </c>
      <c r="F1208" t="s">
        <v>11</v>
      </c>
      <c r="G1208" t="str">
        <f>LOOKUP($C1208,'AisleList-T'!$A:$A,'AisleList-T'!B:B)</f>
        <v>Snacks</v>
      </c>
      <c r="H1208">
        <f>IF($F1208="Food4Less",LOOKUP($C1208,'AisleList-T'!$A:$A,'AisleList-T'!C:C),"")</f>
        <v>7</v>
      </c>
      <c r="I1208" t="str">
        <f>IF($F1208="Food4Less",LOOKUP($C1208,'AisleList-T'!$A:$A,'AisleList-T'!D:D),"")</f>
        <v>Snacks 1</v>
      </c>
    </row>
    <row r="1209" spans="1:9" x14ac:dyDescent="0.35">
      <c r="A1209" s="1">
        <v>43649</v>
      </c>
      <c r="B1209" t="s">
        <v>476</v>
      </c>
      <c r="C1209" t="s">
        <v>477</v>
      </c>
      <c r="D1209">
        <v>1</v>
      </c>
      <c r="E1209" s="14">
        <v>9.99</v>
      </c>
      <c r="F1209" t="s">
        <v>11</v>
      </c>
      <c r="G1209" t="str">
        <f>LOOKUP($C1209,'AisleList-T'!$A:$A,'AisleList-T'!B:B)</f>
        <v>Dairy</v>
      </c>
      <c r="H1209">
        <f>IF($F1209="Food4Less",LOOKUP($C1209,'AisleList-T'!$A:$A,'AisleList-T'!C:C),"")</f>
        <v>1</v>
      </c>
      <c r="I1209" t="str">
        <f>IF($F1209="Food4Less",LOOKUP($C1209,'AisleList-T'!$A:$A,'AisleList-T'!D:D),"")</f>
        <v>Meats/Cheese</v>
      </c>
    </row>
    <row r="1210" spans="1:9" x14ac:dyDescent="0.35">
      <c r="A1210" s="1">
        <v>43649</v>
      </c>
      <c r="B1210" t="s">
        <v>61</v>
      </c>
      <c r="C1210" t="s">
        <v>463</v>
      </c>
      <c r="D1210">
        <v>5</v>
      </c>
      <c r="E1210" s="14">
        <v>3.1</v>
      </c>
      <c r="F1210" t="s">
        <v>11</v>
      </c>
      <c r="G1210" t="str">
        <f>LOOKUP($C1210,'AisleList-T'!$A:$A,'AisleList-T'!B:B)</f>
        <v>Dairy</v>
      </c>
      <c r="H1210">
        <f>IF($F1210="Food4Less",LOOKUP($C1210,'AisleList-T'!$A:$A,'AisleList-T'!C:C),"")</f>
        <v>15</v>
      </c>
      <c r="I1210" t="str">
        <f>IF($F1210="Food4Less",LOOKUP($C1210,'AisleList-T'!$A:$A,'AisleList-T'!D:D),"")</f>
        <v>Dairy Products</v>
      </c>
    </row>
    <row r="1211" spans="1:9" x14ac:dyDescent="0.35">
      <c r="A1211" s="1">
        <v>43649</v>
      </c>
      <c r="B1211" t="s">
        <v>95</v>
      </c>
      <c r="C1211" t="s">
        <v>94</v>
      </c>
      <c r="D1211">
        <v>1</v>
      </c>
      <c r="E1211" s="14">
        <v>1.39</v>
      </c>
      <c r="F1211" t="s">
        <v>11</v>
      </c>
      <c r="G1211" t="str">
        <f>LOOKUP($C1211,'AisleList-T'!$A:$A,'AisleList-T'!B:B)</f>
        <v>Snacks</v>
      </c>
      <c r="H1211">
        <f>IF($F1211="Food4Less",LOOKUP($C1211,'AisleList-T'!$A:$A,'AisleList-T'!C:C),"")</f>
        <v>11</v>
      </c>
      <c r="I1211" t="str">
        <f>IF($F1211="Food4Less",LOOKUP($C1211,'AisleList-T'!$A:$A,'AisleList-T'!D:D),"")</f>
        <v>Snacks 2</v>
      </c>
    </row>
    <row r="1212" spans="1:9" x14ac:dyDescent="0.35">
      <c r="A1212" s="1">
        <v>43653</v>
      </c>
      <c r="B1212" t="s">
        <v>478</v>
      </c>
      <c r="C1212" t="s">
        <v>291</v>
      </c>
      <c r="D1212">
        <v>6</v>
      </c>
      <c r="E1212" s="14">
        <v>6.23</v>
      </c>
      <c r="F1212" t="s">
        <v>71</v>
      </c>
      <c r="G1212" t="str">
        <f>LOOKUP($C1212,'AisleList-T'!$A:$A,'AisleList-T'!B:B)</f>
        <v>Bathroom/Cleaning</v>
      </c>
      <c r="H1212" t="str">
        <f>IF($F1212="Food4Less",LOOKUP($C1212,'AisleList-T'!$A:$A,'AisleList-T'!C:C),"")</f>
        <v/>
      </c>
      <c r="I1212" t="str">
        <f>IF($F1212="Food4Less",LOOKUP($C1212,'AisleList-T'!$A:$A,'AisleList-T'!D:D),"")</f>
        <v/>
      </c>
    </row>
    <row r="1213" spans="1:9" x14ac:dyDescent="0.35">
      <c r="A1213" s="1">
        <v>43653</v>
      </c>
      <c r="B1213" t="s">
        <v>479</v>
      </c>
      <c r="C1213" t="s">
        <v>480</v>
      </c>
      <c r="D1213">
        <v>1</v>
      </c>
      <c r="E1213" s="14">
        <v>3.33</v>
      </c>
      <c r="F1213" t="s">
        <v>71</v>
      </c>
      <c r="G1213" t="str">
        <f>LOOKUP($C1213,'AisleList-T'!$A:$A,'AisleList-T'!B:B)</f>
        <v>Breakfast</v>
      </c>
      <c r="H1213" t="str">
        <f>IF($F1213="Food4Less",LOOKUP($C1213,'AisleList-T'!$A:$A,'AisleList-T'!C:C),"")</f>
        <v/>
      </c>
      <c r="I1213" t="str">
        <f>IF($F1213="Food4Less",LOOKUP($C1213,'AisleList-T'!$A:$A,'AisleList-T'!D:D),"")</f>
        <v/>
      </c>
    </row>
    <row r="1214" spans="1:9" x14ac:dyDescent="0.35">
      <c r="A1214" s="1">
        <v>43653</v>
      </c>
      <c r="B1214" t="s">
        <v>479</v>
      </c>
      <c r="C1214" t="s">
        <v>480</v>
      </c>
      <c r="D1214">
        <v>1</v>
      </c>
      <c r="E1214" s="14">
        <v>3.33</v>
      </c>
      <c r="F1214" t="s">
        <v>71</v>
      </c>
      <c r="G1214" t="str">
        <f>LOOKUP($C1214,'AisleList-T'!$A:$A,'AisleList-T'!B:B)</f>
        <v>Breakfast</v>
      </c>
      <c r="H1214" t="str">
        <f>IF($F1214="Food4Less",LOOKUP($C1214,'AisleList-T'!$A:$A,'AisleList-T'!C:C),"")</f>
        <v/>
      </c>
      <c r="I1214" t="str">
        <f>IF($F1214="Food4Less",LOOKUP($C1214,'AisleList-T'!$A:$A,'AisleList-T'!D:D),"")</f>
        <v/>
      </c>
    </row>
    <row r="1215" spans="1:9" x14ac:dyDescent="0.35">
      <c r="A1215" s="1">
        <v>43653</v>
      </c>
      <c r="B1215" t="s">
        <v>61</v>
      </c>
      <c r="C1215" t="s">
        <v>98</v>
      </c>
      <c r="D1215">
        <v>4</v>
      </c>
      <c r="E1215" s="14">
        <v>0.13</v>
      </c>
      <c r="F1215" t="s">
        <v>71</v>
      </c>
      <c r="G1215" t="str">
        <f>LOOKUP($C1215,'AisleList-T'!$A:$A,'AisleList-T'!B:B)</f>
        <v>Fruits</v>
      </c>
      <c r="H1215" t="str">
        <f>IF($F1215="Food4Less",LOOKUP($C1215,'AisleList-T'!$A:$A,'AisleList-T'!C:C),"")</f>
        <v/>
      </c>
      <c r="I1215" t="str">
        <f>IF($F1215="Food4Less",LOOKUP($C1215,'AisleList-T'!$A:$A,'AisleList-T'!D:D),"")</f>
        <v/>
      </c>
    </row>
    <row r="1216" spans="1:9" x14ac:dyDescent="0.35">
      <c r="A1216" s="1">
        <v>43653</v>
      </c>
      <c r="B1216" t="s">
        <v>61</v>
      </c>
      <c r="C1216" t="s">
        <v>284</v>
      </c>
      <c r="D1216">
        <v>2</v>
      </c>
      <c r="E1216" s="14">
        <v>0.66</v>
      </c>
      <c r="F1216" t="s">
        <v>71</v>
      </c>
      <c r="G1216" t="str">
        <f>LOOKUP($C1216,'AisleList-T'!$A:$A,'AisleList-T'!B:B)</f>
        <v>Fruits</v>
      </c>
      <c r="H1216" t="str">
        <f>IF($F1216="Food4Less",LOOKUP($C1216,'AisleList-T'!$A:$A,'AisleList-T'!C:C),"")</f>
        <v/>
      </c>
      <c r="I1216" t="str">
        <f>IF($F1216="Food4Less",LOOKUP($C1216,'AisleList-T'!$A:$A,'AisleList-T'!D:D),"")</f>
        <v/>
      </c>
    </row>
    <row r="1217" spans="1:9" x14ac:dyDescent="0.35">
      <c r="A1217" s="1">
        <v>43657</v>
      </c>
      <c r="B1217" t="s">
        <v>479</v>
      </c>
      <c r="C1217" t="s">
        <v>480</v>
      </c>
      <c r="D1217">
        <v>1</v>
      </c>
      <c r="E1217" s="14">
        <v>3.33</v>
      </c>
      <c r="F1217" t="s">
        <v>71</v>
      </c>
      <c r="G1217" t="str">
        <f>LOOKUP($C1217,'AisleList-T'!$A:$A,'AisleList-T'!B:B)</f>
        <v>Breakfast</v>
      </c>
      <c r="H1217" t="str">
        <f>IF($F1217="Food4Less",LOOKUP($C1217,'AisleList-T'!$A:$A,'AisleList-T'!C:C),"")</f>
        <v/>
      </c>
      <c r="I1217" t="str">
        <f>IF($F1217="Food4Less",LOOKUP($C1217,'AisleList-T'!$A:$A,'AisleList-T'!D:D),"")</f>
        <v/>
      </c>
    </row>
    <row r="1218" spans="1:9" x14ac:dyDescent="0.35">
      <c r="A1218" s="1">
        <v>43657</v>
      </c>
      <c r="B1218" t="s">
        <v>245</v>
      </c>
      <c r="C1218" t="s">
        <v>246</v>
      </c>
      <c r="D1218">
        <v>3</v>
      </c>
      <c r="E1218" s="14">
        <v>4.88</v>
      </c>
      <c r="F1218" t="s">
        <v>71</v>
      </c>
      <c r="G1218" t="str">
        <f>LOOKUP($C1218,'AisleList-T'!$A:$A,'AisleList-T'!B:B)</f>
        <v>Snacks</v>
      </c>
      <c r="H1218" t="str">
        <f>IF($F1218="Food4Less",LOOKUP($C1218,'AisleList-T'!$A:$A,'AisleList-T'!C:C),"")</f>
        <v/>
      </c>
      <c r="I1218" t="str">
        <f>IF($F1218="Food4Less",LOOKUP($C1218,'AisleList-T'!$A:$A,'AisleList-T'!D:D),"")</f>
        <v/>
      </c>
    </row>
    <row r="1219" spans="1:9" x14ac:dyDescent="0.35">
      <c r="A1219" s="1">
        <v>43657</v>
      </c>
      <c r="B1219" t="s">
        <v>479</v>
      </c>
      <c r="C1219" t="s">
        <v>480</v>
      </c>
      <c r="D1219">
        <v>1</v>
      </c>
      <c r="E1219" s="14">
        <v>3.33</v>
      </c>
      <c r="F1219" t="s">
        <v>71</v>
      </c>
      <c r="G1219" t="str">
        <f>LOOKUP($C1219,'AisleList-T'!$A:$A,'AisleList-T'!B:B)</f>
        <v>Breakfast</v>
      </c>
      <c r="H1219" t="str">
        <f>IF($F1219="Food4Less",LOOKUP($C1219,'AisleList-T'!$A:$A,'AisleList-T'!C:C),"")</f>
        <v/>
      </c>
      <c r="I1219" t="str">
        <f>IF($F1219="Food4Less",LOOKUP($C1219,'AisleList-T'!$A:$A,'AisleList-T'!D:D),"")</f>
        <v/>
      </c>
    </row>
    <row r="1220" spans="1:9" x14ac:dyDescent="0.35">
      <c r="A1220" s="1">
        <v>43657</v>
      </c>
      <c r="B1220" t="s">
        <v>481</v>
      </c>
      <c r="C1220" t="s">
        <v>246</v>
      </c>
      <c r="D1220">
        <v>3</v>
      </c>
      <c r="E1220" s="14">
        <v>4.2699999999999996</v>
      </c>
      <c r="F1220" t="s">
        <v>71</v>
      </c>
      <c r="G1220" t="str">
        <f>LOOKUP($C1220,'AisleList-T'!$A:$A,'AisleList-T'!B:B)</f>
        <v>Snacks</v>
      </c>
      <c r="H1220" t="str">
        <f>IF($F1220="Food4Less",LOOKUP($C1220,'AisleList-T'!$A:$A,'AisleList-T'!C:C),"")</f>
        <v/>
      </c>
      <c r="I1220" t="str">
        <f>IF($F1220="Food4Less",LOOKUP($C1220,'AisleList-T'!$A:$A,'AisleList-T'!D:D),"")</f>
        <v/>
      </c>
    </row>
    <row r="1221" spans="1:9" x14ac:dyDescent="0.35">
      <c r="A1221" s="1">
        <v>43657</v>
      </c>
      <c r="B1221" t="s">
        <v>482</v>
      </c>
      <c r="C1221" t="s">
        <v>246</v>
      </c>
      <c r="D1221">
        <v>1</v>
      </c>
      <c r="E1221" s="14">
        <v>1.98</v>
      </c>
      <c r="F1221" t="s">
        <v>71</v>
      </c>
      <c r="G1221" t="str">
        <f>LOOKUP($C1221,'AisleList-T'!$A:$A,'AisleList-T'!B:B)</f>
        <v>Snacks</v>
      </c>
      <c r="H1221" t="str">
        <f>IF($F1221="Food4Less",LOOKUP($C1221,'AisleList-T'!$A:$A,'AisleList-T'!C:C),"")</f>
        <v/>
      </c>
      <c r="I1221" t="str">
        <f>IF($F1221="Food4Less",LOOKUP($C1221,'AisleList-T'!$A:$A,'AisleList-T'!D:D),"")</f>
        <v/>
      </c>
    </row>
    <row r="1222" spans="1:9" x14ac:dyDescent="0.35">
      <c r="A1222" s="1">
        <v>43657</v>
      </c>
      <c r="B1222" t="s">
        <v>190</v>
      </c>
      <c r="C1222" t="s">
        <v>187</v>
      </c>
      <c r="D1222">
        <v>1</v>
      </c>
      <c r="E1222" s="14">
        <v>3.98</v>
      </c>
      <c r="F1222" t="s">
        <v>71</v>
      </c>
      <c r="G1222" t="str">
        <f>LOOKUP($C1222,'AisleList-T'!$A:$A,'AisleList-T'!B:B)</f>
        <v>Snacks</v>
      </c>
      <c r="H1222" t="str">
        <f>IF($F1222="Food4Less",LOOKUP($C1222,'AisleList-T'!$A:$A,'AisleList-T'!C:C),"")</f>
        <v/>
      </c>
      <c r="I1222" t="str">
        <f>IF($F1222="Food4Less",LOOKUP($C1222,'AisleList-T'!$A:$A,'AisleList-T'!D:D),"")</f>
        <v/>
      </c>
    </row>
    <row r="1223" spans="1:9" x14ac:dyDescent="0.35">
      <c r="A1223" s="1">
        <v>43658</v>
      </c>
      <c r="B1223" t="s">
        <v>478</v>
      </c>
      <c r="C1223" t="s">
        <v>483</v>
      </c>
      <c r="D1223">
        <v>1</v>
      </c>
      <c r="E1223" s="14">
        <v>1.75</v>
      </c>
      <c r="F1223" t="s">
        <v>71</v>
      </c>
      <c r="G1223" t="str">
        <f>LOOKUP($C1223,'AisleList-T'!$A:$A,'AisleList-T'!B:B)</f>
        <v>Meals</v>
      </c>
      <c r="H1223" t="str">
        <f>IF($F1223="Food4Less",LOOKUP($C1223,'AisleList-T'!$A:$A,'AisleList-T'!C:C),"")</f>
        <v/>
      </c>
      <c r="I1223" t="str">
        <f>IF($F1223="Food4Less",LOOKUP($C1223,'AisleList-T'!$A:$A,'AisleList-T'!D:D),"")</f>
        <v/>
      </c>
    </row>
    <row r="1224" spans="1:9" x14ac:dyDescent="0.35">
      <c r="A1224" s="1">
        <v>43658</v>
      </c>
      <c r="B1224" t="s">
        <v>478</v>
      </c>
      <c r="C1224" t="s">
        <v>10</v>
      </c>
      <c r="D1224">
        <v>1</v>
      </c>
      <c r="E1224" s="14">
        <v>2.57</v>
      </c>
      <c r="F1224" t="s">
        <v>71</v>
      </c>
      <c r="G1224" t="str">
        <f>LOOKUP($C1224,'AisleList-T'!$A:$A,'AisleList-T'!B:B)</f>
        <v>Dairy</v>
      </c>
      <c r="H1224" t="str">
        <f>IF($F1224="Food4Less",LOOKUP($C1224,'AisleList-T'!$A:$A,'AisleList-T'!C:C),"")</f>
        <v/>
      </c>
      <c r="I1224" t="str">
        <f>IF($F1224="Food4Less",LOOKUP($C1224,'AisleList-T'!$A:$A,'AisleList-T'!D:D),"")</f>
        <v/>
      </c>
    </row>
    <row r="1225" spans="1:9" x14ac:dyDescent="0.35">
      <c r="A1225" s="1">
        <v>43658</v>
      </c>
      <c r="B1225" t="s">
        <v>14</v>
      </c>
      <c r="C1225" t="s">
        <v>57</v>
      </c>
      <c r="D1225">
        <v>1</v>
      </c>
      <c r="E1225" s="14">
        <v>1.29</v>
      </c>
      <c r="F1225" t="s">
        <v>11</v>
      </c>
      <c r="G1225" t="str">
        <f>LOOKUP($C1225,'AisleList-T'!$A:$A,'AisleList-T'!B:B)</f>
        <v>Breads</v>
      </c>
      <c r="H1225">
        <f>IF($F1225="Food4Less",LOOKUP($C1225,'AisleList-T'!$A:$A,'AisleList-T'!C:C),"")</f>
        <v>2</v>
      </c>
      <c r="I1225" t="str">
        <f>IF($F1225="Food4Less",LOOKUP($C1225,'AisleList-T'!$A:$A,'AisleList-T'!D:D),"")</f>
        <v>Bread/Cereal</v>
      </c>
    </row>
    <row r="1226" spans="1:9" x14ac:dyDescent="0.35">
      <c r="A1226" s="1">
        <v>43658</v>
      </c>
      <c r="B1226" t="s">
        <v>14</v>
      </c>
      <c r="C1226" t="s">
        <v>189</v>
      </c>
      <c r="D1226">
        <v>1</v>
      </c>
      <c r="E1226" s="14">
        <v>2.4900000000000002</v>
      </c>
      <c r="F1226" t="s">
        <v>11</v>
      </c>
      <c r="G1226" t="str">
        <f>LOOKUP($C1226,'AisleList-T'!$A:$A,'AisleList-T'!B:B)</f>
        <v>Vegetables</v>
      </c>
      <c r="H1226">
        <f>IF($F1226="Food4Less",LOOKUP($C1226,'AisleList-T'!$A:$A,'AisleList-T'!C:C),"")</f>
        <v>0</v>
      </c>
      <c r="I1226" t="str">
        <f>IF($F1226="Food4Less",LOOKUP($C1226,'AisleList-T'!$A:$A,'AisleList-T'!D:D),"")</f>
        <v>Vegetables/Fruit</v>
      </c>
    </row>
    <row r="1227" spans="1:9" x14ac:dyDescent="0.35">
      <c r="A1227" s="1">
        <v>43658</v>
      </c>
      <c r="B1227" t="s">
        <v>484</v>
      </c>
      <c r="C1227" t="s">
        <v>214</v>
      </c>
      <c r="D1227">
        <v>1</v>
      </c>
      <c r="E1227" s="14">
        <v>2.99</v>
      </c>
      <c r="F1227" t="s">
        <v>11</v>
      </c>
      <c r="G1227" t="str">
        <f>LOOKUP($C1227,'AisleList-T'!$A:$A,'AisleList-T'!B:B)</f>
        <v>Spices/Sauces</v>
      </c>
      <c r="H1227">
        <f>IF($F1227="Food4Less",LOOKUP($C1227,'AisleList-T'!$A:$A,'AisleList-T'!C:C),"")</f>
        <v>5</v>
      </c>
      <c r="I1227" t="str">
        <f>IF($F1227="Food4Less",LOOKUP($C1227,'AisleList-T'!$A:$A,'AisleList-T'!D:D),"")</f>
        <v>Pasta/Rice</v>
      </c>
    </row>
    <row r="1228" spans="1:9" x14ac:dyDescent="0.35">
      <c r="A1228" s="1">
        <v>43658</v>
      </c>
      <c r="B1228" t="s">
        <v>61</v>
      </c>
      <c r="C1228" t="s">
        <v>62</v>
      </c>
      <c r="D1228">
        <v>3</v>
      </c>
      <c r="E1228" s="14">
        <v>0.69</v>
      </c>
      <c r="F1228" t="s">
        <v>11</v>
      </c>
      <c r="G1228" t="str">
        <f>LOOKUP($C1228,'AisleList-T'!$A:$A,'AisleList-T'!B:B)</f>
        <v>Fruits</v>
      </c>
      <c r="H1228">
        <f>IF($F1228="Food4Less",LOOKUP($C1228,'AisleList-T'!$A:$A,'AisleList-T'!C:C),"")</f>
        <v>0</v>
      </c>
      <c r="I1228" t="str">
        <f>IF($F1228="Food4Less",LOOKUP($C1228,'AisleList-T'!$A:$A,'AisleList-T'!D:D),"")</f>
        <v>Vegetables/Fruit</v>
      </c>
    </row>
    <row r="1229" spans="1:9" x14ac:dyDescent="0.35">
      <c r="A1229" s="1">
        <v>43658</v>
      </c>
      <c r="B1229" t="s">
        <v>367</v>
      </c>
      <c r="C1229" t="s">
        <v>368</v>
      </c>
      <c r="D1229">
        <v>1</v>
      </c>
      <c r="E1229" s="14">
        <v>2.99</v>
      </c>
      <c r="F1229" t="s">
        <v>11</v>
      </c>
      <c r="G1229" t="str">
        <f>LOOKUP($C1229,'AisleList-T'!$A:$A,'AisleList-T'!B:B)</f>
        <v>Spices/Sauces</v>
      </c>
      <c r="H1229">
        <f>IF($F1229="Food4Less",LOOKUP($C1229,'AisleList-T'!$A:$A,'AisleList-T'!C:C),"")</f>
        <v>5</v>
      </c>
      <c r="I1229" t="str">
        <f>IF($F1229="Food4Less",LOOKUP($C1229,'AisleList-T'!$A:$A,'AisleList-T'!D:D),"")</f>
        <v>Pasta/Rice</v>
      </c>
    </row>
    <row r="1230" spans="1:9" x14ac:dyDescent="0.35">
      <c r="A1230" s="1">
        <v>43658</v>
      </c>
      <c r="B1230" t="s">
        <v>61</v>
      </c>
      <c r="C1230" t="s">
        <v>463</v>
      </c>
      <c r="D1230">
        <v>5</v>
      </c>
      <c r="E1230" s="14">
        <v>2.9</v>
      </c>
      <c r="F1230" t="s">
        <v>11</v>
      </c>
      <c r="G1230" t="str">
        <f>LOOKUP($C1230,'AisleList-T'!$A:$A,'AisleList-T'!B:B)</f>
        <v>Dairy</v>
      </c>
      <c r="H1230">
        <f>IF($F1230="Food4Less",LOOKUP($C1230,'AisleList-T'!$A:$A,'AisleList-T'!C:C),"")</f>
        <v>15</v>
      </c>
      <c r="I1230" t="str">
        <f>IF($F1230="Food4Less",LOOKUP($C1230,'AisleList-T'!$A:$A,'AisleList-T'!D:D),"")</f>
        <v>Dairy Products</v>
      </c>
    </row>
    <row r="1231" spans="1:9" x14ac:dyDescent="0.35">
      <c r="A1231" s="1">
        <v>43658</v>
      </c>
      <c r="B1231" t="s">
        <v>14</v>
      </c>
      <c r="C1231" t="s">
        <v>483</v>
      </c>
      <c r="D1231">
        <v>1</v>
      </c>
      <c r="E1231" s="14">
        <v>4.3899999999999997</v>
      </c>
      <c r="F1231" t="s">
        <v>11</v>
      </c>
      <c r="G1231" t="str">
        <f>LOOKUP($C1231,'AisleList-T'!$A:$A,'AisleList-T'!B:B)</f>
        <v>Meals</v>
      </c>
      <c r="H1231">
        <f>IF($F1231="Food4Less",LOOKUP($C1231,'AisleList-T'!$A:$A,'AisleList-T'!C:C),"")</f>
        <v>5</v>
      </c>
      <c r="I1231" t="str">
        <f>IF($F1231="Food4Less",LOOKUP($C1231,'AisleList-T'!$A:$A,'AisleList-T'!D:D),"")</f>
        <v>Pasta/Rice</v>
      </c>
    </row>
    <row r="1232" spans="1:9" x14ac:dyDescent="0.35">
      <c r="A1232" s="1">
        <v>43658</v>
      </c>
      <c r="B1232" t="s">
        <v>14</v>
      </c>
      <c r="C1232" t="s">
        <v>483</v>
      </c>
      <c r="D1232">
        <v>1</v>
      </c>
      <c r="E1232" s="14">
        <v>5.29</v>
      </c>
      <c r="F1232" t="s">
        <v>11</v>
      </c>
      <c r="G1232" t="str">
        <f>LOOKUP($C1232,'AisleList-T'!$A:$A,'AisleList-T'!B:B)</f>
        <v>Meals</v>
      </c>
      <c r="H1232">
        <f>IF($F1232="Food4Less",LOOKUP($C1232,'AisleList-T'!$A:$A,'AisleList-T'!C:C),"")</f>
        <v>5</v>
      </c>
      <c r="I1232" t="str">
        <f>IF($F1232="Food4Less",LOOKUP($C1232,'AisleList-T'!$A:$A,'AisleList-T'!D:D),"")</f>
        <v>Pasta/Rice</v>
      </c>
    </row>
    <row r="1233" spans="1:9" x14ac:dyDescent="0.35">
      <c r="A1233" s="1">
        <v>43658</v>
      </c>
      <c r="B1233" t="s">
        <v>14</v>
      </c>
      <c r="C1233" t="s">
        <v>20</v>
      </c>
      <c r="D1233">
        <v>1</v>
      </c>
      <c r="E1233" s="14">
        <v>3.79</v>
      </c>
      <c r="F1233" t="s">
        <v>11</v>
      </c>
      <c r="G1233" t="str">
        <f>LOOKUP($C1233,'AisleList-T'!$A:$A,'AisleList-T'!B:B)</f>
        <v>Meats/Proteins</v>
      </c>
      <c r="H1233" t="str">
        <f>IF($F1233="Food4Less",LOOKUP($C1233,'AisleList-T'!$A:$A,'AisleList-T'!C:C),"")</f>
        <v>BW</v>
      </c>
      <c r="I1233" t="str">
        <f>IF($F1233="Food4Less",LOOKUP($C1233,'AisleList-T'!$A:$A,'AisleList-T'!D:D),"")</f>
        <v>Deli/Dairy</v>
      </c>
    </row>
    <row r="1234" spans="1:9" x14ac:dyDescent="0.35">
      <c r="A1234" s="1">
        <v>43658</v>
      </c>
      <c r="B1234" t="s">
        <v>14</v>
      </c>
      <c r="C1234" t="s">
        <v>466</v>
      </c>
      <c r="D1234">
        <v>1</v>
      </c>
      <c r="E1234" s="14">
        <v>1.99</v>
      </c>
      <c r="F1234" t="s">
        <v>11</v>
      </c>
      <c r="G1234" t="str">
        <f>LOOKUP($C1234,'AisleList-T'!$A:$A,'AisleList-T'!B:B)</f>
        <v>Snacks</v>
      </c>
      <c r="H1234" t="str">
        <f>IF($F1234="Food4Less",LOOKUP($C1234,'AisleList-T'!$A:$A,'AisleList-T'!C:C),"")</f>
        <v>B</v>
      </c>
      <c r="I1234" t="str">
        <f>IF($F1234="Food4Less",LOOKUP($C1234,'AisleList-T'!$A:$A,'AisleList-T'!D:D),"")</f>
        <v>Backery</v>
      </c>
    </row>
    <row r="1235" spans="1:9" x14ac:dyDescent="0.35">
      <c r="A1235" s="1">
        <v>43658</v>
      </c>
      <c r="B1235" t="s">
        <v>61</v>
      </c>
      <c r="C1235" t="s">
        <v>97</v>
      </c>
      <c r="D1235">
        <v>1</v>
      </c>
      <c r="E1235" s="14">
        <v>0.33</v>
      </c>
      <c r="F1235" t="s">
        <v>11</v>
      </c>
      <c r="G1235" t="str">
        <f>LOOKUP($C1235,'AisleList-T'!$A:$A,'AisleList-T'!B:B)</f>
        <v>Vegetables</v>
      </c>
      <c r="H1235">
        <f>IF($F1235="Food4Less",LOOKUP($C1235,'AisleList-T'!$A:$A,'AisleList-T'!C:C),"")</f>
        <v>0</v>
      </c>
      <c r="I1235" t="str">
        <f>IF($F1235="Food4Less",LOOKUP($C1235,'AisleList-T'!$A:$A,'AisleList-T'!D:D),"")</f>
        <v>Vegetables/Fruit</v>
      </c>
    </row>
    <row r="1236" spans="1:9" x14ac:dyDescent="0.35">
      <c r="A1236" s="1">
        <v>43658</v>
      </c>
      <c r="B1236" t="s">
        <v>485</v>
      </c>
      <c r="C1236" t="s">
        <v>106</v>
      </c>
      <c r="D1236">
        <v>8</v>
      </c>
      <c r="E1236" s="14">
        <v>12.49</v>
      </c>
      <c r="F1236" t="s">
        <v>11</v>
      </c>
      <c r="G1236" t="str">
        <f>LOOKUP($C1236,'AisleList-T'!$A:$A,'AisleList-T'!B:B)</f>
        <v>Kitchen</v>
      </c>
      <c r="H1236">
        <f>IF($F1236="Food4Less",LOOKUP($C1236,'AisleList-T'!$A:$A,'AisleList-T'!C:C),"")</f>
        <v>14</v>
      </c>
      <c r="I1236" t="str">
        <f>IF($F1236="Food4Less",LOOKUP($C1236,'AisleList-T'!$A:$A,'AisleList-T'!D:D),"")</f>
        <v>Towels/Toilet Paper</v>
      </c>
    </row>
    <row r="1237" spans="1:9" x14ac:dyDescent="0.35">
      <c r="A1237" s="1">
        <v>43658</v>
      </c>
      <c r="B1237" t="s">
        <v>14</v>
      </c>
      <c r="C1237" t="s">
        <v>291</v>
      </c>
      <c r="D1237">
        <v>30</v>
      </c>
      <c r="E1237" s="14">
        <v>9.99</v>
      </c>
      <c r="F1237" t="s">
        <v>11</v>
      </c>
      <c r="G1237" t="str">
        <f>LOOKUP($C1237,'AisleList-T'!$A:$A,'AisleList-T'!B:B)</f>
        <v>Bathroom/Cleaning</v>
      </c>
      <c r="H1237">
        <f>IF($F1237="Food4Less",LOOKUP($C1237,'AisleList-T'!$A:$A,'AisleList-T'!C:C),"")</f>
        <v>14</v>
      </c>
      <c r="I1237" t="str">
        <f>IF($F1237="Food4Less",LOOKUP($C1237,'AisleList-T'!$A:$A,'AisleList-T'!D:D),"")</f>
        <v>Towels/Toilet Paper</v>
      </c>
    </row>
    <row r="1238" spans="1:9" x14ac:dyDescent="0.35">
      <c r="A1238" s="1">
        <v>43658</v>
      </c>
      <c r="B1238" t="s">
        <v>454</v>
      </c>
      <c r="C1238" t="s">
        <v>286</v>
      </c>
      <c r="D1238">
        <v>1</v>
      </c>
      <c r="E1238" s="14">
        <v>15.89</v>
      </c>
      <c r="F1238" t="s">
        <v>453</v>
      </c>
      <c r="G1238" t="str">
        <f>LOOKUP($C1238,'AisleList-T'!$A:$A,'AisleList-T'!B:B)</f>
        <v>Snacks</v>
      </c>
      <c r="H1238" t="str">
        <f>IF($F1238="Food4Less",LOOKUP($C1238,'AisleList-T'!$A:$A,'AisleList-T'!C:C),"")</f>
        <v/>
      </c>
      <c r="I1238" t="str">
        <f>IF($F1238="Food4Less",LOOKUP($C1238,'AisleList-T'!$A:$A,'AisleList-T'!D:D),"")</f>
        <v/>
      </c>
    </row>
    <row r="1239" spans="1:9" x14ac:dyDescent="0.35">
      <c r="A1239" s="1">
        <v>43658</v>
      </c>
      <c r="B1239" t="s">
        <v>454</v>
      </c>
      <c r="C1239" t="s">
        <v>486</v>
      </c>
      <c r="D1239">
        <v>1</v>
      </c>
      <c r="E1239" s="14">
        <v>8.49</v>
      </c>
      <c r="F1239" t="s">
        <v>453</v>
      </c>
      <c r="G1239" t="str">
        <f>LOOKUP($C1239,'AisleList-T'!$A:$A,'AisleList-T'!B:B)</f>
        <v>Kitchen</v>
      </c>
      <c r="H1239" t="str">
        <f>IF($F1239="Food4Less",LOOKUP($C1239,'AisleList-T'!$A:$A,'AisleList-T'!C:C),"")</f>
        <v/>
      </c>
      <c r="I1239" t="str">
        <f>IF($F1239="Food4Less",LOOKUP($C1239,'AisleList-T'!$A:$A,'AisleList-T'!D:D),"")</f>
        <v/>
      </c>
    </row>
    <row r="1240" spans="1:9" x14ac:dyDescent="0.35">
      <c r="A1240" s="1">
        <v>43658</v>
      </c>
      <c r="B1240" t="s">
        <v>479</v>
      </c>
      <c r="C1240" t="s">
        <v>480</v>
      </c>
      <c r="D1240">
        <v>1</v>
      </c>
      <c r="E1240" s="14">
        <v>7.99</v>
      </c>
      <c r="F1240" t="s">
        <v>453</v>
      </c>
      <c r="G1240" t="str">
        <f>LOOKUP($C1240,'AisleList-T'!$A:$A,'AisleList-T'!B:B)</f>
        <v>Breakfast</v>
      </c>
      <c r="H1240" t="str">
        <f>IF($F1240="Food4Less",LOOKUP($C1240,'AisleList-T'!$A:$A,'AisleList-T'!C:C),"")</f>
        <v/>
      </c>
      <c r="I1240" t="str">
        <f>IF($F1240="Food4Less",LOOKUP($C1240,'AisleList-T'!$A:$A,'AisleList-T'!D:D),"")</f>
        <v/>
      </c>
    </row>
    <row r="1241" spans="1:9" x14ac:dyDescent="0.35">
      <c r="A1241" s="1">
        <v>43658</v>
      </c>
      <c r="B1241" t="s">
        <v>454</v>
      </c>
      <c r="C1241" t="s">
        <v>487</v>
      </c>
      <c r="D1241">
        <v>1</v>
      </c>
      <c r="E1241" s="14">
        <v>8.89</v>
      </c>
      <c r="F1241" t="s">
        <v>453</v>
      </c>
      <c r="G1241" t="str">
        <f>LOOKUP($C1241,'AisleList-T'!$A:$A,'AisleList-T'!B:B)</f>
        <v>Sides</v>
      </c>
      <c r="H1241" t="str">
        <f>IF($F1241="Food4Less",LOOKUP($C1241,'AisleList-T'!$A:$A,'AisleList-T'!C:C),"")</f>
        <v/>
      </c>
      <c r="I1241" t="str">
        <f>IF($F1241="Food4Less",LOOKUP($C1241,'AisleList-T'!$A:$A,'AisleList-T'!D:D),"")</f>
        <v/>
      </c>
    </row>
    <row r="1242" spans="1:9" x14ac:dyDescent="0.35">
      <c r="A1242" s="1">
        <v>43658</v>
      </c>
      <c r="B1242" t="s">
        <v>454</v>
      </c>
      <c r="C1242" t="s">
        <v>27</v>
      </c>
      <c r="D1242">
        <v>1</v>
      </c>
      <c r="E1242" s="14">
        <v>15.89</v>
      </c>
      <c r="F1242" t="s">
        <v>453</v>
      </c>
      <c r="G1242" t="str">
        <f>LOOKUP($C1242,'AisleList-T'!$A:$A,'AisleList-T'!B:B)</f>
        <v>Meats/Proteins</v>
      </c>
      <c r="H1242" t="str">
        <f>IF($F1242="Food4Less",LOOKUP($C1242,'AisleList-T'!$A:$A,'AisleList-T'!C:C),"")</f>
        <v/>
      </c>
      <c r="I1242" t="str">
        <f>IF($F1242="Food4Less",LOOKUP($C1242,'AisleList-T'!$A:$A,'AisleList-T'!D:D),"")</f>
        <v/>
      </c>
    </row>
    <row r="1243" spans="1:9" x14ac:dyDescent="0.35">
      <c r="A1243" s="1">
        <v>43665</v>
      </c>
      <c r="B1243" t="s">
        <v>61</v>
      </c>
      <c r="C1243" t="s">
        <v>99</v>
      </c>
      <c r="D1243">
        <v>1</v>
      </c>
      <c r="E1243" s="14">
        <v>2.99</v>
      </c>
      <c r="F1243" t="s">
        <v>11</v>
      </c>
      <c r="G1243" t="str">
        <f>LOOKUP($C1243,'AisleList-T'!$A:$A,'AisleList-T'!B:B)</f>
        <v>Fruits</v>
      </c>
      <c r="H1243">
        <f>IF($F1243="Food4Less",LOOKUP($C1243,'AisleList-T'!$A:$A,'AisleList-T'!C:C),"")</f>
        <v>0</v>
      </c>
      <c r="I1243" t="str">
        <f>IF($F1243="Food4Less",LOOKUP($C1243,'AisleList-T'!$A:$A,'AisleList-T'!D:D),"")</f>
        <v>Vegetables/Fruit</v>
      </c>
    </row>
    <row r="1244" spans="1:9" x14ac:dyDescent="0.35">
      <c r="A1244" s="1">
        <v>43665</v>
      </c>
      <c r="B1244" t="s">
        <v>268</v>
      </c>
      <c r="C1244" t="s">
        <v>102</v>
      </c>
      <c r="D1244">
        <v>1</v>
      </c>
      <c r="E1244" s="14">
        <v>7.98</v>
      </c>
      <c r="F1244" t="s">
        <v>11</v>
      </c>
      <c r="G1244" t="str">
        <f>LOOKUP($C1244,'AisleList-T'!$A:$A,'AisleList-T'!B:B)</f>
        <v>Meats/Proteins</v>
      </c>
      <c r="H1244" t="str">
        <f>IF($F1244="Food4Less",LOOKUP($C1244,'AisleList-T'!$A:$A,'AisleList-T'!C:C),"")</f>
        <v>BW</v>
      </c>
      <c r="I1244" t="str">
        <f>IF($F1244="Food4Less",LOOKUP($C1244,'AisleList-T'!$A:$A,'AisleList-T'!D:D),"")</f>
        <v>Deli/Dairy</v>
      </c>
    </row>
    <row r="1245" spans="1:9" x14ac:dyDescent="0.35">
      <c r="A1245" s="1">
        <v>43665</v>
      </c>
      <c r="B1245" t="s">
        <v>61</v>
      </c>
      <c r="C1245" t="s">
        <v>463</v>
      </c>
      <c r="D1245">
        <v>5</v>
      </c>
      <c r="E1245" s="14">
        <v>2.79</v>
      </c>
      <c r="F1245" t="s">
        <v>11</v>
      </c>
      <c r="G1245" t="str">
        <f>LOOKUP($C1245,'AisleList-T'!$A:$A,'AisleList-T'!B:B)</f>
        <v>Dairy</v>
      </c>
      <c r="H1245">
        <f>IF($F1245="Food4Less",LOOKUP($C1245,'AisleList-T'!$A:$A,'AisleList-T'!C:C),"")</f>
        <v>15</v>
      </c>
      <c r="I1245" t="str">
        <f>IF($F1245="Food4Less",LOOKUP($C1245,'AisleList-T'!$A:$A,'AisleList-T'!D:D),"")</f>
        <v>Dairy Products</v>
      </c>
    </row>
    <row r="1246" spans="1:9" x14ac:dyDescent="0.35">
      <c r="A1246" s="1">
        <v>43665</v>
      </c>
      <c r="B1246" t="s">
        <v>61</v>
      </c>
      <c r="C1246" t="s">
        <v>124</v>
      </c>
      <c r="D1246">
        <v>4</v>
      </c>
      <c r="E1246" s="14">
        <v>1</v>
      </c>
      <c r="F1246" t="s">
        <v>11</v>
      </c>
      <c r="G1246" t="str">
        <f>LOOKUP($C1246,'AisleList-T'!$A:$A,'AisleList-T'!B:B)</f>
        <v>Breads</v>
      </c>
      <c r="H1246" t="str">
        <f>IF($F1246="Food4Less",LOOKUP($C1246,'AisleList-T'!$A:$A,'AisleList-T'!C:C),"")</f>
        <v>B</v>
      </c>
      <c r="I1246" t="str">
        <f>IF($F1246="Food4Less",LOOKUP($C1246,'AisleList-T'!$A:$A,'AisleList-T'!D:D),"")</f>
        <v>Bakery</v>
      </c>
    </row>
    <row r="1247" spans="1:9" x14ac:dyDescent="0.35">
      <c r="A1247" s="1">
        <v>43665</v>
      </c>
      <c r="B1247" t="s">
        <v>278</v>
      </c>
      <c r="C1247" t="s">
        <v>10</v>
      </c>
      <c r="D1247">
        <v>1</v>
      </c>
      <c r="E1247" s="14">
        <v>2.5</v>
      </c>
      <c r="F1247" t="s">
        <v>11</v>
      </c>
      <c r="G1247" t="str">
        <f>LOOKUP($C1247,'AisleList-T'!$A:$A,'AisleList-T'!B:B)</f>
        <v>Dairy</v>
      </c>
      <c r="H1247">
        <f>IF($F1247="Food4Less",LOOKUP($C1247,'AisleList-T'!$A:$A,'AisleList-T'!C:C),"")</f>
        <v>15</v>
      </c>
      <c r="I1247" t="str">
        <f>IF($F1247="Food4Less",LOOKUP($C1247,'AisleList-T'!$A:$A,'AisleList-T'!D:D),"")</f>
        <v>Dairy Products</v>
      </c>
    </row>
    <row r="1248" spans="1:9" x14ac:dyDescent="0.35">
      <c r="A1248" s="1">
        <v>43665</v>
      </c>
      <c r="B1248" t="s">
        <v>278</v>
      </c>
      <c r="C1248" t="s">
        <v>10</v>
      </c>
      <c r="D1248">
        <v>1</v>
      </c>
      <c r="E1248" s="14">
        <v>2.5</v>
      </c>
      <c r="F1248" t="s">
        <v>11</v>
      </c>
      <c r="G1248" t="str">
        <f>LOOKUP($C1248,'AisleList-T'!$A:$A,'AisleList-T'!B:B)</f>
        <v>Dairy</v>
      </c>
      <c r="H1248">
        <f>IF($F1248="Food4Less",LOOKUP($C1248,'AisleList-T'!$A:$A,'AisleList-T'!C:C),"")</f>
        <v>15</v>
      </c>
      <c r="I1248" t="str">
        <f>IF($F1248="Food4Less",LOOKUP($C1248,'AisleList-T'!$A:$A,'AisleList-T'!D:D),"")</f>
        <v>Dairy Products</v>
      </c>
    </row>
    <row r="1249" spans="1:9" x14ac:dyDescent="0.35">
      <c r="A1249" s="1">
        <v>43665</v>
      </c>
      <c r="B1249" t="s">
        <v>14</v>
      </c>
      <c r="C1249" t="s">
        <v>20</v>
      </c>
      <c r="D1249">
        <v>1</v>
      </c>
      <c r="E1249" s="14">
        <v>3.79</v>
      </c>
      <c r="F1249" t="s">
        <v>11</v>
      </c>
      <c r="G1249" t="str">
        <f>LOOKUP($C1249,'AisleList-T'!$A:$A,'AisleList-T'!B:B)</f>
        <v>Meats/Proteins</v>
      </c>
      <c r="H1249" t="str">
        <f>IF($F1249="Food4Less",LOOKUP($C1249,'AisleList-T'!$A:$A,'AisleList-T'!C:C),"")</f>
        <v>BW</v>
      </c>
      <c r="I1249" t="str">
        <f>IF($F1249="Food4Less",LOOKUP($C1249,'AisleList-T'!$A:$A,'AisleList-T'!D:D),"")</f>
        <v>Deli/Dairy</v>
      </c>
    </row>
    <row r="1250" spans="1:9" x14ac:dyDescent="0.35">
      <c r="A1250" s="1">
        <v>43665</v>
      </c>
      <c r="B1250" t="s">
        <v>271</v>
      </c>
      <c r="C1250" t="s">
        <v>38</v>
      </c>
      <c r="D1250">
        <v>1</v>
      </c>
      <c r="E1250" s="14">
        <v>1.29</v>
      </c>
      <c r="F1250" t="s">
        <v>11</v>
      </c>
      <c r="G1250" t="str">
        <f>LOOKUP($C1250,'AisleList-T'!$A:$A,'AisleList-T'!B:B)</f>
        <v>Sides</v>
      </c>
      <c r="H1250">
        <f>IF($F1250="Food4Less",LOOKUP($C1250,'AisleList-T'!$A:$A,'AisleList-T'!C:C),"")</f>
        <v>5</v>
      </c>
      <c r="I1250" t="str">
        <f>IF($F1250="Food4Less",LOOKUP($C1250,'AisleList-T'!$A:$A,'AisleList-T'!D:D),"")</f>
        <v>Pasta/Rice</v>
      </c>
    </row>
    <row r="1251" spans="1:9" x14ac:dyDescent="0.35">
      <c r="A1251" s="1">
        <v>43665</v>
      </c>
      <c r="B1251" t="s">
        <v>14</v>
      </c>
      <c r="C1251" t="s">
        <v>26</v>
      </c>
      <c r="D1251">
        <v>12</v>
      </c>
      <c r="E1251" s="14">
        <v>2.89</v>
      </c>
      <c r="F1251" t="s">
        <v>11</v>
      </c>
      <c r="G1251" t="str">
        <f>LOOKUP($C1251,'AisleList-T'!$A:$A,'AisleList-T'!B:B)</f>
        <v>Meats/Proteins</v>
      </c>
      <c r="H1251" t="str">
        <f>IF($F1251="Food4Less",LOOKUP($C1251,'AisleList-T'!$A:$A,'AisleList-T'!C:C),"")</f>
        <v>BW</v>
      </c>
      <c r="I1251" t="str">
        <f>IF($F1251="Food4Less",LOOKUP($C1251,'AisleList-T'!$A:$A,'AisleList-T'!D:D),"")</f>
        <v>Deli/Dairy</v>
      </c>
    </row>
    <row r="1252" spans="1:9" x14ac:dyDescent="0.35">
      <c r="A1252" s="1">
        <v>43665</v>
      </c>
      <c r="B1252" t="s">
        <v>61</v>
      </c>
      <c r="C1252" t="s">
        <v>65</v>
      </c>
      <c r="D1252">
        <v>1</v>
      </c>
      <c r="E1252" s="14">
        <v>2.59</v>
      </c>
      <c r="F1252" t="s">
        <v>11</v>
      </c>
      <c r="G1252" t="str">
        <f>LOOKUP($C1252,'AisleList-T'!$A:$A,'AisleList-T'!B:B)</f>
        <v>Vegetables</v>
      </c>
      <c r="H1252">
        <f>IF($F1252="Food4Less",LOOKUP($C1252,'AisleList-T'!$A:$A,'AisleList-T'!C:C),"")</f>
        <v>0</v>
      </c>
      <c r="I1252" t="str">
        <f>IF($F1252="Food4Less",LOOKUP($C1252,'AisleList-T'!$A:$A,'AisleList-T'!D:D),"")</f>
        <v>Vegetables/Fruit</v>
      </c>
    </row>
    <row r="1253" spans="1:9" x14ac:dyDescent="0.35">
      <c r="A1253" s="1">
        <v>43665</v>
      </c>
      <c r="B1253" t="s">
        <v>471</v>
      </c>
      <c r="C1253" t="s">
        <v>472</v>
      </c>
      <c r="D1253">
        <v>1</v>
      </c>
      <c r="E1253" s="14">
        <v>1.19</v>
      </c>
      <c r="F1253" t="s">
        <v>11</v>
      </c>
      <c r="G1253" t="str">
        <f>LOOKUP($C1253,'AisleList-T'!$A:$A,'AisleList-T'!B:B)</f>
        <v>Dairy</v>
      </c>
      <c r="H1253">
        <f>IF($F1253="Food4Less",LOOKUP($C1253,'AisleList-T'!$A:$A,'AisleList-T'!C:C),"")</f>
        <v>1</v>
      </c>
      <c r="I1253" t="str">
        <f>IF($F1253="Food4Less",LOOKUP($C1253,'AisleList-T'!$A:$A,'AisleList-T'!D:D),"")</f>
        <v>Meats/Cheese</v>
      </c>
    </row>
    <row r="1254" spans="1:9" x14ac:dyDescent="0.35">
      <c r="A1254" s="1">
        <v>43665</v>
      </c>
      <c r="B1254" t="s">
        <v>14</v>
      </c>
      <c r="C1254" t="s">
        <v>42</v>
      </c>
      <c r="D1254">
        <v>1</v>
      </c>
      <c r="E1254" s="14">
        <v>0.2</v>
      </c>
      <c r="F1254" t="s">
        <v>11</v>
      </c>
      <c r="G1254" t="str">
        <f>LOOKUP($C1254,'AisleList-T'!$A:$A,'AisleList-T'!B:B)</f>
        <v>Fruits</v>
      </c>
      <c r="H1254">
        <f>IF($F1254="Food4Less",LOOKUP($C1254,'AisleList-T'!$A:$A,'AisleList-T'!C:C),"")</f>
        <v>5</v>
      </c>
      <c r="I1254" t="str">
        <f>IF($F1254="Food4Less",LOOKUP($C1254,'AisleList-T'!$A:$A,'AisleList-T'!D:D),"")</f>
        <v>Pasta/Rice</v>
      </c>
    </row>
    <row r="1255" spans="1:9" x14ac:dyDescent="0.35">
      <c r="A1255" s="1">
        <v>43665</v>
      </c>
      <c r="B1255" t="s">
        <v>471</v>
      </c>
      <c r="C1255" t="s">
        <v>472</v>
      </c>
      <c r="D1255">
        <v>1</v>
      </c>
      <c r="E1255" s="14">
        <v>1.19</v>
      </c>
      <c r="F1255" t="s">
        <v>11</v>
      </c>
      <c r="G1255" t="str">
        <f>LOOKUP($C1255,'AisleList-T'!$A:$A,'AisleList-T'!B:B)</f>
        <v>Dairy</v>
      </c>
      <c r="H1255">
        <f>IF($F1255="Food4Less",LOOKUP($C1255,'AisleList-T'!$A:$A,'AisleList-T'!C:C),"")</f>
        <v>1</v>
      </c>
      <c r="I1255" t="str">
        <f>IF($F1255="Food4Less",LOOKUP($C1255,'AisleList-T'!$A:$A,'AisleList-T'!D:D),"")</f>
        <v>Meats/Cheese</v>
      </c>
    </row>
    <row r="1256" spans="1:9" x14ac:dyDescent="0.35">
      <c r="A1256" s="1">
        <v>43665</v>
      </c>
      <c r="B1256" t="s">
        <v>61</v>
      </c>
      <c r="C1256" t="s">
        <v>63</v>
      </c>
      <c r="D1256">
        <v>5</v>
      </c>
      <c r="E1256" s="14">
        <v>1.5</v>
      </c>
      <c r="F1256" t="s">
        <v>11</v>
      </c>
      <c r="G1256" t="str">
        <f>LOOKUP($C1256,'AisleList-T'!$A:$A,'AisleList-T'!B:B)</f>
        <v>Spices/Sauces</v>
      </c>
      <c r="H1256">
        <f>IF($F1256="Food4Less",LOOKUP($C1256,'AisleList-T'!$A:$A,'AisleList-T'!C:C),"")</f>
        <v>0</v>
      </c>
      <c r="I1256" t="str">
        <f>IF($F1256="Food4Less",LOOKUP($C1256,'AisleList-T'!$A:$A,'AisleList-T'!D:D),"")</f>
        <v>Vegetables/Fruit</v>
      </c>
    </row>
    <row r="1257" spans="1:9" x14ac:dyDescent="0.35">
      <c r="A1257" s="1">
        <v>43665</v>
      </c>
      <c r="B1257" t="s">
        <v>367</v>
      </c>
      <c r="C1257" t="s">
        <v>368</v>
      </c>
      <c r="D1257">
        <v>1</v>
      </c>
      <c r="E1257" s="14">
        <v>4.99</v>
      </c>
      <c r="F1257" t="s">
        <v>11</v>
      </c>
      <c r="G1257" t="str">
        <f>LOOKUP($C1257,'AisleList-T'!$A:$A,'AisleList-T'!B:B)</f>
        <v>Spices/Sauces</v>
      </c>
      <c r="H1257">
        <f>IF($F1257="Food4Less",LOOKUP($C1257,'AisleList-T'!$A:$A,'AisleList-T'!C:C),"")</f>
        <v>5</v>
      </c>
      <c r="I1257" t="str">
        <f>IF($F1257="Food4Less",LOOKUP($C1257,'AisleList-T'!$A:$A,'AisleList-T'!D:D),"")</f>
        <v>Pasta/Rice</v>
      </c>
    </row>
    <row r="1258" spans="1:9" x14ac:dyDescent="0.35">
      <c r="A1258" s="1">
        <v>43665</v>
      </c>
      <c r="B1258" t="s">
        <v>14</v>
      </c>
      <c r="C1258" t="s">
        <v>466</v>
      </c>
      <c r="D1258">
        <v>1</v>
      </c>
      <c r="E1258" s="14">
        <v>1.99</v>
      </c>
      <c r="F1258" t="s">
        <v>11</v>
      </c>
      <c r="G1258" t="str">
        <f>LOOKUP($C1258,'AisleList-T'!$A:$A,'AisleList-T'!B:B)</f>
        <v>Snacks</v>
      </c>
      <c r="H1258" t="str">
        <f>IF($F1258="Food4Less",LOOKUP($C1258,'AisleList-T'!$A:$A,'AisleList-T'!C:C),"")</f>
        <v>B</v>
      </c>
      <c r="I1258" t="str">
        <f>IF($F1258="Food4Less",LOOKUP($C1258,'AisleList-T'!$A:$A,'AisleList-T'!D:D),"")</f>
        <v>Backery</v>
      </c>
    </row>
    <row r="1259" spans="1:9" x14ac:dyDescent="0.35">
      <c r="A1259" s="1">
        <v>43665</v>
      </c>
      <c r="B1259" t="s">
        <v>488</v>
      </c>
      <c r="C1259" t="s">
        <v>477</v>
      </c>
      <c r="D1259">
        <v>1</v>
      </c>
      <c r="E1259" s="14">
        <v>11.99</v>
      </c>
      <c r="F1259" t="s">
        <v>11</v>
      </c>
      <c r="G1259" t="str">
        <f>LOOKUP($C1259,'AisleList-T'!$A:$A,'AisleList-T'!B:B)</f>
        <v>Dairy</v>
      </c>
      <c r="H1259">
        <f>IF($F1259="Food4Less",LOOKUP($C1259,'AisleList-T'!$A:$A,'AisleList-T'!C:C),"")</f>
        <v>1</v>
      </c>
      <c r="I1259" t="str">
        <f>IF($F1259="Food4Less",LOOKUP($C1259,'AisleList-T'!$A:$A,'AisleList-T'!D:D),"")</f>
        <v>Meats/Cheese</v>
      </c>
    </row>
    <row r="1260" spans="1:9" x14ac:dyDescent="0.35">
      <c r="A1260" s="1">
        <v>43666</v>
      </c>
      <c r="B1260" t="s">
        <v>347</v>
      </c>
      <c r="C1260" t="s">
        <v>252</v>
      </c>
      <c r="D1260">
        <v>1</v>
      </c>
      <c r="E1260" s="14">
        <v>1.69</v>
      </c>
      <c r="F1260" t="s">
        <v>11</v>
      </c>
      <c r="G1260" t="str">
        <f>LOOKUP($C1260,'AisleList-T'!$A:$A,'AisleList-T'!B:B)</f>
        <v>Dairy</v>
      </c>
      <c r="H1260">
        <f>IF($F1260="Food4Less",LOOKUP($C1260,'AisleList-T'!$A:$A,'AisleList-T'!C:C),"")</f>
        <v>15</v>
      </c>
      <c r="I1260" t="str">
        <f>IF($F1260="Food4Less",LOOKUP($C1260,'AisleList-T'!$A:$A,'AisleList-T'!D:D),"")</f>
        <v>Dairy Products</v>
      </c>
    </row>
    <row r="1261" spans="1:9" x14ac:dyDescent="0.35">
      <c r="A1261" s="1">
        <v>43666</v>
      </c>
      <c r="B1261" t="s">
        <v>23</v>
      </c>
      <c r="C1261" t="s">
        <v>489</v>
      </c>
      <c r="D1261">
        <v>1</v>
      </c>
      <c r="E1261" s="14">
        <v>3</v>
      </c>
      <c r="F1261" t="s">
        <v>11</v>
      </c>
      <c r="G1261" t="str">
        <f>LOOKUP($C1261,'AisleList-T'!$A:$A,'AisleList-T'!B:B)</f>
        <v>Spices/Sauces</v>
      </c>
      <c r="H1261">
        <f>IF($F1261="Food4Less",LOOKUP($C1261,'AisleList-T'!$A:$A,'AisleList-T'!C:C),"")</f>
        <v>0</v>
      </c>
      <c r="I1261" t="str">
        <f>IF($F1261="Food4Less",LOOKUP($C1261,'AisleList-T'!$A:$A,'AisleList-T'!D:D),"")</f>
        <v>Vegetables/Fruit</v>
      </c>
    </row>
    <row r="1262" spans="1:9" x14ac:dyDescent="0.35">
      <c r="A1262" s="1">
        <v>43666</v>
      </c>
      <c r="B1262" t="s">
        <v>23</v>
      </c>
      <c r="C1262" t="s">
        <v>24</v>
      </c>
      <c r="D1262">
        <v>1</v>
      </c>
      <c r="E1262" s="14">
        <v>3</v>
      </c>
      <c r="F1262" t="s">
        <v>11</v>
      </c>
      <c r="G1262" t="str">
        <f>LOOKUP($C1262,'AisleList-T'!$A:$A,'AisleList-T'!B:B)</f>
        <v>Meats/Proteins</v>
      </c>
      <c r="H1262">
        <f>IF($F1262="Food4Less",LOOKUP($C1262,'AisleList-T'!$A:$A,'AisleList-T'!C:C),"")</f>
        <v>1</v>
      </c>
      <c r="I1262" t="str">
        <f>IF($F1262="Food4Less",LOOKUP($C1262,'AisleList-T'!$A:$A,'AisleList-T'!D:D),"")</f>
        <v>Meats/Cheese</v>
      </c>
    </row>
    <row r="1263" spans="1:9" x14ac:dyDescent="0.35">
      <c r="A1263" s="1">
        <v>43666</v>
      </c>
      <c r="B1263" t="s">
        <v>190</v>
      </c>
      <c r="C1263" t="s">
        <v>187</v>
      </c>
      <c r="D1263">
        <v>1</v>
      </c>
      <c r="E1263" s="14">
        <v>2.5</v>
      </c>
      <c r="F1263" t="s">
        <v>11</v>
      </c>
      <c r="G1263" t="str">
        <f>LOOKUP($C1263,'AisleList-T'!$A:$A,'AisleList-T'!B:B)</f>
        <v>Snacks</v>
      </c>
      <c r="H1263">
        <f>IF($F1263="Food4Less",LOOKUP($C1263,'AisleList-T'!$A:$A,'AisleList-T'!C:C),"")</f>
        <v>7</v>
      </c>
      <c r="I1263" t="str">
        <f>IF($F1263="Food4Less",LOOKUP($C1263,'AisleList-T'!$A:$A,'AisleList-T'!D:D),"")</f>
        <v>Snacks 1</v>
      </c>
    </row>
    <row r="1264" spans="1:9" x14ac:dyDescent="0.35">
      <c r="A1264" s="1">
        <v>43671</v>
      </c>
      <c r="B1264" t="s">
        <v>14</v>
      </c>
      <c r="C1264" t="s">
        <v>466</v>
      </c>
      <c r="D1264">
        <v>1</v>
      </c>
      <c r="E1264" s="14">
        <v>1.99</v>
      </c>
      <c r="F1264" t="s">
        <v>11</v>
      </c>
      <c r="G1264" t="str">
        <f>LOOKUP($C1264,'AisleList-T'!$A:$A,'AisleList-T'!B:B)</f>
        <v>Snacks</v>
      </c>
      <c r="H1264" t="str">
        <f>IF($F1264="Food4Less",LOOKUP($C1264,'AisleList-T'!$A:$A,'AisleList-T'!C:C),"")</f>
        <v>B</v>
      </c>
      <c r="I1264" t="str">
        <f>IF($F1264="Food4Less",LOOKUP($C1264,'AisleList-T'!$A:$A,'AisleList-T'!D:D),"")</f>
        <v>Backery</v>
      </c>
    </row>
    <row r="1265" spans="1:9" x14ac:dyDescent="0.35">
      <c r="A1265" s="1">
        <v>43671</v>
      </c>
      <c r="B1265" t="s">
        <v>61</v>
      </c>
      <c r="C1265" t="s">
        <v>132</v>
      </c>
      <c r="D1265">
        <v>1</v>
      </c>
      <c r="E1265" s="14">
        <v>0.87</v>
      </c>
      <c r="F1265" t="s">
        <v>11</v>
      </c>
      <c r="G1265" t="str">
        <f>LOOKUP($C1265,'AisleList-T'!$A:$A,'AisleList-T'!B:B)</f>
        <v>Vegetables</v>
      </c>
      <c r="H1265">
        <f>IF($F1265="Food4Less",LOOKUP($C1265,'AisleList-T'!$A:$A,'AisleList-T'!C:C),"")</f>
        <v>0</v>
      </c>
      <c r="I1265" t="str">
        <f>IF($F1265="Food4Less",LOOKUP($C1265,'AisleList-T'!$A:$A,'AisleList-T'!D:D),"")</f>
        <v>Vegetables/Fruit</v>
      </c>
    </row>
    <row r="1266" spans="1:9" x14ac:dyDescent="0.35">
      <c r="A1266" s="1">
        <v>43671</v>
      </c>
      <c r="B1266" t="s">
        <v>12</v>
      </c>
      <c r="C1266" t="s">
        <v>13</v>
      </c>
      <c r="D1266">
        <v>1</v>
      </c>
      <c r="E1266" s="14">
        <v>3</v>
      </c>
      <c r="F1266" t="s">
        <v>11</v>
      </c>
      <c r="G1266" t="str">
        <f>LOOKUP($C1266,'AisleList-T'!$A:$A,'AisleList-T'!B:B)</f>
        <v>Dairy</v>
      </c>
      <c r="H1266">
        <f>IF($F1266="Food4Less",LOOKUP($C1266,'AisleList-T'!$A:$A,'AisleList-T'!C:C),"")</f>
        <v>15</v>
      </c>
      <c r="I1266" t="str">
        <f>IF($F1266="Food4Less",LOOKUP($C1266,'AisleList-T'!$A:$A,'AisleList-T'!D:D),"")</f>
        <v>Dairy Products</v>
      </c>
    </row>
    <row r="1267" spans="1:9" x14ac:dyDescent="0.35">
      <c r="A1267" s="1">
        <v>43671</v>
      </c>
      <c r="B1267" t="s">
        <v>14</v>
      </c>
      <c r="C1267" t="s">
        <v>490</v>
      </c>
      <c r="D1267">
        <v>1</v>
      </c>
      <c r="E1267" s="14">
        <v>1</v>
      </c>
      <c r="F1267" t="s">
        <v>11</v>
      </c>
      <c r="G1267" t="str">
        <f>LOOKUP($C1267,'AisleList-T'!$A:$A,'AisleList-T'!B:B)</f>
        <v>Sides</v>
      </c>
      <c r="H1267">
        <f>IF($F1267="Food4Less",LOOKUP($C1267,'AisleList-T'!$A:$A,'AisleList-T'!C:C),"")</f>
        <v>8</v>
      </c>
      <c r="I1267" t="str">
        <f>IF($F1267="Food4Less",LOOKUP($C1267,'AisleList-T'!$A:$A,'AisleList-T'!D:D),"")</f>
        <v>Frozen Meals</v>
      </c>
    </row>
    <row r="1268" spans="1:9" x14ac:dyDescent="0.35">
      <c r="A1268" s="1">
        <v>43671</v>
      </c>
      <c r="B1268" t="s">
        <v>12</v>
      </c>
      <c r="C1268" t="s">
        <v>13</v>
      </c>
      <c r="D1268">
        <v>1</v>
      </c>
      <c r="E1268" s="14">
        <v>3</v>
      </c>
      <c r="F1268" t="s">
        <v>11</v>
      </c>
      <c r="G1268" t="str">
        <f>LOOKUP($C1268,'AisleList-T'!$A:$A,'AisleList-T'!B:B)</f>
        <v>Dairy</v>
      </c>
      <c r="H1268">
        <f>IF($F1268="Food4Less",LOOKUP($C1268,'AisleList-T'!$A:$A,'AisleList-T'!C:C),"")</f>
        <v>15</v>
      </c>
      <c r="I1268" t="str">
        <f>IF($F1268="Food4Less",LOOKUP($C1268,'AisleList-T'!$A:$A,'AisleList-T'!D:D),"")</f>
        <v>Dairy Products</v>
      </c>
    </row>
    <row r="1269" spans="1:9" x14ac:dyDescent="0.35">
      <c r="A1269" s="1">
        <v>43671</v>
      </c>
      <c r="B1269" t="s">
        <v>491</v>
      </c>
      <c r="C1269" t="s">
        <v>492</v>
      </c>
      <c r="D1269">
        <v>1</v>
      </c>
      <c r="E1269" s="14">
        <v>3.5</v>
      </c>
      <c r="F1269" t="s">
        <v>11</v>
      </c>
      <c r="G1269" t="str">
        <f>LOOKUP($C1269,'AisleList-T'!$A:$A,'AisleList-T'!B:B)</f>
        <v>Meats/Proteins</v>
      </c>
      <c r="H1269">
        <f>IF($F1269="Food4Less",LOOKUP($C1269,'AisleList-T'!$A:$A,'AisleList-T'!C:C),"")</f>
        <v>3</v>
      </c>
      <c r="I1269" t="str">
        <f>IF($F1269="Food4Less",LOOKUP($C1269,'AisleList-T'!$A:$A,'AisleList-T'!D:D),"")</f>
        <v>Soups/Juice</v>
      </c>
    </row>
    <row r="1270" spans="1:9" x14ac:dyDescent="0.35">
      <c r="A1270" s="1">
        <v>43671</v>
      </c>
      <c r="B1270" t="s">
        <v>491</v>
      </c>
      <c r="C1270" t="s">
        <v>492</v>
      </c>
      <c r="D1270">
        <v>1</v>
      </c>
      <c r="E1270" s="14">
        <v>3.5</v>
      </c>
      <c r="F1270" t="s">
        <v>11</v>
      </c>
      <c r="G1270" t="str">
        <f>LOOKUP($C1270,'AisleList-T'!$A:$A,'AisleList-T'!B:B)</f>
        <v>Meats/Proteins</v>
      </c>
      <c r="H1270">
        <f>IF($F1270="Food4Less",LOOKUP($C1270,'AisleList-T'!$A:$A,'AisleList-T'!C:C),"")</f>
        <v>3</v>
      </c>
      <c r="I1270" t="str">
        <f>IF($F1270="Food4Less",LOOKUP($C1270,'AisleList-T'!$A:$A,'AisleList-T'!D:D),"")</f>
        <v>Soups/Juice</v>
      </c>
    </row>
    <row r="1271" spans="1:9" x14ac:dyDescent="0.35">
      <c r="A1271" s="1">
        <v>43671</v>
      </c>
      <c r="B1271" t="s">
        <v>14</v>
      </c>
      <c r="C1271" t="s">
        <v>493</v>
      </c>
      <c r="D1271">
        <v>1</v>
      </c>
      <c r="E1271" s="14">
        <v>4.99</v>
      </c>
      <c r="F1271" t="s">
        <v>11</v>
      </c>
      <c r="G1271" t="str">
        <f>LOOKUP($C1271,'AisleList-T'!$A:$A,'AisleList-T'!B:B)</f>
        <v>Dairy</v>
      </c>
      <c r="H1271">
        <f>IF($F1271="Food4Less",LOOKUP($C1271,'AisleList-T'!$A:$A,'AisleList-T'!C:C),"")</f>
        <v>15</v>
      </c>
      <c r="I1271" t="str">
        <f>IF($F1271="Food4Less",LOOKUP($C1271,'AisleList-T'!$A:$A,'AisleList-T'!D:D),"")</f>
        <v>Dairy Products</v>
      </c>
    </row>
    <row r="1272" spans="1:9" x14ac:dyDescent="0.35">
      <c r="A1272" s="1">
        <v>43671</v>
      </c>
      <c r="B1272" t="s">
        <v>14</v>
      </c>
      <c r="C1272" t="s">
        <v>490</v>
      </c>
      <c r="D1272">
        <v>1</v>
      </c>
      <c r="E1272" s="14">
        <v>1</v>
      </c>
      <c r="F1272" t="s">
        <v>11</v>
      </c>
      <c r="G1272" t="str">
        <f>LOOKUP($C1272,'AisleList-T'!$A:$A,'AisleList-T'!B:B)</f>
        <v>Sides</v>
      </c>
      <c r="H1272">
        <f>IF($F1272="Food4Less",LOOKUP($C1272,'AisleList-T'!$A:$A,'AisleList-T'!C:C),"")</f>
        <v>8</v>
      </c>
      <c r="I1272" t="str">
        <f>IF($F1272="Food4Less",LOOKUP($C1272,'AisleList-T'!$A:$A,'AisleList-T'!D:D),"")</f>
        <v>Frozen Meals</v>
      </c>
    </row>
    <row r="1273" spans="1:9" x14ac:dyDescent="0.35">
      <c r="A1273" s="1">
        <v>43671</v>
      </c>
      <c r="B1273" t="s">
        <v>190</v>
      </c>
      <c r="C1273" t="s">
        <v>187</v>
      </c>
      <c r="D1273">
        <v>1</v>
      </c>
      <c r="E1273" s="14">
        <v>1.99</v>
      </c>
      <c r="F1273" t="s">
        <v>11</v>
      </c>
      <c r="G1273" t="str">
        <f>LOOKUP($C1273,'AisleList-T'!$A:$A,'AisleList-T'!B:B)</f>
        <v>Snacks</v>
      </c>
      <c r="H1273">
        <f>IF($F1273="Food4Less",LOOKUP($C1273,'AisleList-T'!$A:$A,'AisleList-T'!C:C),"")</f>
        <v>7</v>
      </c>
      <c r="I1273" t="str">
        <f>IF($F1273="Food4Less",LOOKUP($C1273,'AisleList-T'!$A:$A,'AisleList-T'!D:D),"")</f>
        <v>Snacks 1</v>
      </c>
    </row>
    <row r="1274" spans="1:9" x14ac:dyDescent="0.35">
      <c r="A1274" s="1">
        <v>43671</v>
      </c>
      <c r="B1274" t="s">
        <v>61</v>
      </c>
      <c r="C1274" t="s">
        <v>123</v>
      </c>
      <c r="D1274">
        <v>1</v>
      </c>
      <c r="E1274" s="14">
        <v>3.99</v>
      </c>
      <c r="F1274" t="s">
        <v>11</v>
      </c>
      <c r="G1274" t="str">
        <f>LOOKUP($C1274,'AisleList-T'!$A:$A,'AisleList-T'!B:B)</f>
        <v>Fruits</v>
      </c>
      <c r="H1274">
        <f>IF($F1274="Food4Less",LOOKUP($C1274,'AisleList-T'!$A:$A,'AisleList-T'!C:C),"")</f>
        <v>0</v>
      </c>
      <c r="I1274" t="str">
        <f>IF($F1274="Food4Less",LOOKUP($C1274,'AisleList-T'!$A:$A,'AisleList-T'!D:D),"")</f>
        <v>Vegetables/Fruit</v>
      </c>
    </row>
    <row r="1275" spans="1:9" x14ac:dyDescent="0.35">
      <c r="A1275" s="1">
        <v>43671</v>
      </c>
      <c r="B1275" t="s">
        <v>61</v>
      </c>
      <c r="C1275" t="s">
        <v>463</v>
      </c>
      <c r="D1275">
        <v>5</v>
      </c>
      <c r="E1275" s="14">
        <v>2.4500000000000002</v>
      </c>
      <c r="F1275" t="s">
        <v>11</v>
      </c>
      <c r="G1275" t="str">
        <f>LOOKUP($C1275,'AisleList-T'!$A:$A,'AisleList-T'!B:B)</f>
        <v>Dairy</v>
      </c>
      <c r="H1275">
        <f>IF($F1275="Food4Less",LOOKUP($C1275,'AisleList-T'!$A:$A,'AisleList-T'!C:C),"")</f>
        <v>15</v>
      </c>
      <c r="I1275" t="str">
        <f>IF($F1275="Food4Less",LOOKUP($C1275,'AisleList-T'!$A:$A,'AisleList-T'!D:D),"")</f>
        <v>Dairy Products</v>
      </c>
    </row>
    <row r="1276" spans="1:9" x14ac:dyDescent="0.35">
      <c r="A1276" s="1">
        <v>43671</v>
      </c>
      <c r="B1276" t="s">
        <v>61</v>
      </c>
      <c r="C1276" t="s">
        <v>62</v>
      </c>
      <c r="D1276">
        <v>3</v>
      </c>
      <c r="E1276" s="14">
        <v>0.64</v>
      </c>
      <c r="F1276" t="s">
        <v>11</v>
      </c>
      <c r="G1276" t="str">
        <f>LOOKUP($C1276,'AisleList-T'!$A:$A,'AisleList-T'!B:B)</f>
        <v>Fruits</v>
      </c>
      <c r="H1276">
        <f>IF($F1276="Food4Less",LOOKUP($C1276,'AisleList-T'!$A:$A,'AisleList-T'!C:C),"")</f>
        <v>0</v>
      </c>
      <c r="I1276" t="str">
        <f>IF($F1276="Food4Less",LOOKUP($C1276,'AisleList-T'!$A:$A,'AisleList-T'!D:D),"")</f>
        <v>Vegetables/Fruit</v>
      </c>
    </row>
    <row r="1277" spans="1:9" x14ac:dyDescent="0.35">
      <c r="A1277" s="1">
        <v>43672</v>
      </c>
      <c r="B1277" t="s">
        <v>478</v>
      </c>
      <c r="C1277" t="s">
        <v>133</v>
      </c>
      <c r="D1277">
        <v>1</v>
      </c>
      <c r="E1277" s="14">
        <v>2.2200000000000002</v>
      </c>
      <c r="F1277" t="s">
        <v>71</v>
      </c>
      <c r="G1277" t="str">
        <f>LOOKUP($C1277,'AisleList-T'!$A:$A,'AisleList-T'!B:B)</f>
        <v>Dairy</v>
      </c>
      <c r="H1277" t="str">
        <f>IF($F1277="Food4Less",LOOKUP($C1277,'AisleList-T'!$A:$A,'AisleList-T'!C:C),"")</f>
        <v/>
      </c>
      <c r="I1277" t="str">
        <f>IF($F1277="Food4Less",LOOKUP($C1277,'AisleList-T'!$A:$A,'AisleList-T'!D:D),"")</f>
        <v/>
      </c>
    </row>
    <row r="1278" spans="1:9" x14ac:dyDescent="0.35">
      <c r="A1278" s="1">
        <v>43672</v>
      </c>
      <c r="B1278" t="s">
        <v>478</v>
      </c>
      <c r="C1278" t="s">
        <v>133</v>
      </c>
      <c r="D1278">
        <v>1</v>
      </c>
      <c r="E1278" s="14">
        <v>4.22</v>
      </c>
      <c r="F1278" t="s">
        <v>71</v>
      </c>
      <c r="G1278" t="str">
        <f>LOOKUP($C1278,'AisleList-T'!$A:$A,'AisleList-T'!B:B)</f>
        <v>Dairy</v>
      </c>
      <c r="H1278" t="str">
        <f>IF($F1278="Food4Less",LOOKUP($C1278,'AisleList-T'!$A:$A,'AisleList-T'!C:C),"")</f>
        <v/>
      </c>
      <c r="I1278" t="str">
        <f>IF($F1278="Food4Less",LOOKUP($C1278,'AisleList-T'!$A:$A,'AisleList-T'!D:D),"")</f>
        <v/>
      </c>
    </row>
    <row r="1279" spans="1:9" x14ac:dyDescent="0.35">
      <c r="A1279" s="1">
        <v>43672</v>
      </c>
      <c r="B1279" t="s">
        <v>211</v>
      </c>
      <c r="C1279" t="s">
        <v>212</v>
      </c>
      <c r="D1279">
        <v>1</v>
      </c>
      <c r="E1279" s="14">
        <v>1.98</v>
      </c>
      <c r="F1279" t="s">
        <v>71</v>
      </c>
      <c r="G1279" t="str">
        <f>LOOKUP($C1279,'AisleList-T'!$A:$A,'AisleList-T'!B:B)</f>
        <v>Spices/Sauces</v>
      </c>
      <c r="H1279" t="str">
        <f>IF($F1279="Food4Less",LOOKUP($C1279,'AisleList-T'!$A:$A,'AisleList-T'!C:C),"")</f>
        <v/>
      </c>
      <c r="I1279" t="str">
        <f>IF($F1279="Food4Less",LOOKUP($C1279,'AisleList-T'!$A:$A,'AisleList-T'!D:D),"")</f>
        <v/>
      </c>
    </row>
    <row r="1280" spans="1:9" x14ac:dyDescent="0.35">
      <c r="A1280" s="1">
        <v>43675</v>
      </c>
      <c r="B1280" t="s">
        <v>295</v>
      </c>
      <c r="C1280" t="s">
        <v>94</v>
      </c>
      <c r="D1280">
        <v>1</v>
      </c>
      <c r="E1280" s="14">
        <v>1.99</v>
      </c>
      <c r="F1280" t="s">
        <v>11</v>
      </c>
      <c r="G1280" t="str">
        <f>LOOKUP($C1280,'AisleList-T'!$A:$A,'AisleList-T'!B:B)</f>
        <v>Snacks</v>
      </c>
      <c r="H1280">
        <f>IF($F1280="Food4Less",LOOKUP($C1280,'AisleList-T'!$A:$A,'AisleList-T'!C:C),"")</f>
        <v>11</v>
      </c>
      <c r="I1280" t="str">
        <f>IF($F1280="Food4Less",LOOKUP($C1280,'AisleList-T'!$A:$A,'AisleList-T'!D:D),"")</f>
        <v>Snacks 2</v>
      </c>
    </row>
    <row r="1281" spans="1:9" x14ac:dyDescent="0.35">
      <c r="A1281" s="1">
        <v>43675</v>
      </c>
      <c r="B1281" t="s">
        <v>95</v>
      </c>
      <c r="C1281" t="s">
        <v>94</v>
      </c>
      <c r="D1281">
        <v>1</v>
      </c>
      <c r="E1281" s="14">
        <v>1.29</v>
      </c>
      <c r="F1281" t="s">
        <v>11</v>
      </c>
      <c r="G1281" t="str">
        <f>LOOKUP($C1281,'AisleList-T'!$A:$A,'AisleList-T'!B:B)</f>
        <v>Snacks</v>
      </c>
      <c r="H1281">
        <f>IF($F1281="Food4Less",LOOKUP($C1281,'AisleList-T'!$A:$A,'AisleList-T'!C:C),"")</f>
        <v>11</v>
      </c>
      <c r="I1281" t="str">
        <f>IF($F1281="Food4Less",LOOKUP($C1281,'AisleList-T'!$A:$A,'AisleList-T'!D:D),"")</f>
        <v>Snacks 2</v>
      </c>
    </row>
    <row r="1282" spans="1:9" x14ac:dyDescent="0.35">
      <c r="A1282" s="1">
        <v>43675</v>
      </c>
      <c r="B1282" t="s">
        <v>108</v>
      </c>
      <c r="C1282" t="s">
        <v>109</v>
      </c>
      <c r="D1282">
        <v>1</v>
      </c>
      <c r="E1282" s="14">
        <v>1.49</v>
      </c>
      <c r="F1282" t="s">
        <v>11</v>
      </c>
      <c r="G1282" t="str">
        <f>LOOKUP($C1282,'AisleList-T'!$A:$A,'AisleList-T'!B:B)</f>
        <v>Snacks</v>
      </c>
      <c r="H1282">
        <f>IF($F1282="Food4Less",LOOKUP($C1282,'AisleList-T'!$A:$A,'AisleList-T'!C:C),"")</f>
        <v>11</v>
      </c>
      <c r="I1282" t="str">
        <f>IF($F1282="Food4Less",LOOKUP($C1282,'AisleList-T'!$A:$A,'AisleList-T'!D:D),"")</f>
        <v>Snacks 2</v>
      </c>
    </row>
    <row r="1283" spans="1:9" x14ac:dyDescent="0.35">
      <c r="A1283" s="1">
        <v>43675</v>
      </c>
      <c r="B1283" t="s">
        <v>470</v>
      </c>
      <c r="C1283" t="s">
        <v>232</v>
      </c>
      <c r="D1283">
        <v>1</v>
      </c>
      <c r="E1283" s="14">
        <v>3.99</v>
      </c>
      <c r="F1283" t="s">
        <v>11</v>
      </c>
      <c r="G1283" t="str">
        <f>LOOKUP($C1283,'AisleList-T'!$A:$A,'AisleList-T'!B:B)</f>
        <v>Breakfast</v>
      </c>
      <c r="H1283">
        <f>IF($F1283="Food4Less",LOOKUP($C1283,'AisleList-T'!$A:$A,'AisleList-T'!C:C),"")</f>
        <v>11</v>
      </c>
      <c r="I1283" t="str">
        <f>IF($F1283="Food4Less",LOOKUP($C1283,'AisleList-T'!$A:$A,'AisleList-T'!D:D),"")</f>
        <v>Snacks 2</v>
      </c>
    </row>
    <row r="1284" spans="1:9" x14ac:dyDescent="0.35">
      <c r="A1284" s="1">
        <v>43675</v>
      </c>
      <c r="B1284" t="s">
        <v>495</v>
      </c>
      <c r="C1284" t="s">
        <v>494</v>
      </c>
      <c r="D1284">
        <v>1</v>
      </c>
      <c r="E1284" s="14">
        <v>1.99</v>
      </c>
      <c r="F1284" t="s">
        <v>11</v>
      </c>
      <c r="G1284" t="str">
        <f>LOOKUP($C1284,'AisleList-T'!$A:$A,'AisleList-T'!B:B)</f>
        <v>Meats/Proteins</v>
      </c>
      <c r="H1284" t="str">
        <f>IF($F1284="Food4Less",LOOKUP($C1284,'AisleList-T'!$A:$A,'AisleList-T'!C:C),"")</f>
        <v>BW</v>
      </c>
      <c r="I1284" t="str">
        <f>IF($F1284="Food4Less",LOOKUP($C1284,'AisleList-T'!$A:$A,'AisleList-T'!D:D),"")</f>
        <v>Deli/Dairy</v>
      </c>
    </row>
    <row r="1285" spans="1:9" x14ac:dyDescent="0.35">
      <c r="A1285" s="1">
        <v>43675</v>
      </c>
      <c r="B1285" t="s">
        <v>278</v>
      </c>
      <c r="C1285" t="s">
        <v>158</v>
      </c>
      <c r="D1285">
        <v>1</v>
      </c>
      <c r="E1285" s="14">
        <v>3.19</v>
      </c>
      <c r="F1285" t="s">
        <v>11</v>
      </c>
      <c r="G1285" t="str">
        <f>LOOKUP($C1285,'AisleList-T'!$A:$A,'AisleList-T'!B:B)</f>
        <v>Baking</v>
      </c>
      <c r="H1285">
        <f>IF($F1285="Food4Less",LOOKUP($C1285,'AisleList-T'!$A:$A,'AisleList-T'!C:C),"")</f>
        <v>6</v>
      </c>
      <c r="I1285" t="str">
        <f>IF($F1285="Food4Less",LOOKUP($C1285,'AisleList-T'!$A:$A,'AisleList-T'!D:D),"")</f>
        <v>Baking/Breakfast</v>
      </c>
    </row>
    <row r="1286" spans="1:9" x14ac:dyDescent="0.35">
      <c r="A1286" s="1">
        <v>43675</v>
      </c>
      <c r="B1286" t="s">
        <v>14</v>
      </c>
      <c r="C1286" t="s">
        <v>236</v>
      </c>
      <c r="D1286">
        <v>1</v>
      </c>
      <c r="E1286" s="14">
        <v>1.29</v>
      </c>
      <c r="F1286" t="s">
        <v>11</v>
      </c>
      <c r="G1286" t="str">
        <f>LOOKUP($C1286,'AisleList-T'!$A:$A,'AisleList-T'!B:B)</f>
        <v>Spices/Sauces</v>
      </c>
      <c r="H1286">
        <f>IF($F1286="Food4Less",LOOKUP($C1286,'AisleList-T'!$A:$A,'AisleList-T'!C:C),"")</f>
        <v>3</v>
      </c>
      <c r="I1286" t="str">
        <f>IF($F1286="Food4Less",LOOKUP($C1286,'AisleList-T'!$A:$A,'AisleList-T'!D:D),"")</f>
        <v>Soups/Juice</v>
      </c>
    </row>
    <row r="1287" spans="1:9" x14ac:dyDescent="0.35">
      <c r="A1287" s="1">
        <v>43675</v>
      </c>
      <c r="B1287" t="s">
        <v>14</v>
      </c>
      <c r="C1287" t="s">
        <v>236</v>
      </c>
      <c r="D1287">
        <v>1</v>
      </c>
      <c r="E1287" s="14">
        <v>1.29</v>
      </c>
      <c r="F1287" t="s">
        <v>11</v>
      </c>
      <c r="G1287" t="str">
        <f>LOOKUP($C1287,'AisleList-T'!$A:$A,'AisleList-T'!B:B)</f>
        <v>Spices/Sauces</v>
      </c>
      <c r="H1287">
        <f>IF($F1287="Food4Less",LOOKUP($C1287,'AisleList-T'!$A:$A,'AisleList-T'!C:C),"")</f>
        <v>3</v>
      </c>
      <c r="I1287" t="str">
        <f>IF($F1287="Food4Less",LOOKUP($C1287,'AisleList-T'!$A:$A,'AisleList-T'!D:D),"")</f>
        <v>Soups/Juice</v>
      </c>
    </row>
    <row r="1288" spans="1:9" x14ac:dyDescent="0.35">
      <c r="A1288" s="1">
        <v>43675</v>
      </c>
      <c r="B1288" t="s">
        <v>14</v>
      </c>
      <c r="C1288" t="s">
        <v>288</v>
      </c>
      <c r="D1288">
        <v>1</v>
      </c>
      <c r="E1288" s="14">
        <v>2.19</v>
      </c>
      <c r="F1288" t="s">
        <v>11</v>
      </c>
      <c r="G1288" t="str">
        <f>LOOKUP($C1288,'AisleList-T'!$A:$A,'AisleList-T'!B:B)</f>
        <v>Baking</v>
      </c>
      <c r="H1288">
        <f>IF($F1288="Food4Less",LOOKUP($C1288,'AisleList-T'!$A:$A,'AisleList-T'!C:C),"")</f>
        <v>6</v>
      </c>
      <c r="I1288" t="str">
        <f>IF($F1288="Food4Less",LOOKUP($C1288,'AisleList-T'!$A:$A,'AisleList-T'!D:D),"")</f>
        <v>Baking/Breakfast</v>
      </c>
    </row>
    <row r="1289" spans="1:9" x14ac:dyDescent="0.35">
      <c r="A1289" s="1">
        <v>43679</v>
      </c>
      <c r="B1289" t="s">
        <v>471</v>
      </c>
      <c r="C1289" t="s">
        <v>472</v>
      </c>
      <c r="D1289">
        <v>1</v>
      </c>
      <c r="E1289" s="14">
        <v>1.19</v>
      </c>
      <c r="F1289" t="s">
        <v>11</v>
      </c>
      <c r="G1289" t="str">
        <f>LOOKUP($C1289,'AisleList-T'!$A:$A,'AisleList-T'!B:B)</f>
        <v>Dairy</v>
      </c>
      <c r="H1289">
        <f>IF($F1289="Food4Less",LOOKUP($C1289,'AisleList-T'!$A:$A,'AisleList-T'!C:C),"")</f>
        <v>1</v>
      </c>
      <c r="I1289" t="str">
        <f>IF($F1289="Food4Less",LOOKUP($C1289,'AisleList-T'!$A:$A,'AisleList-T'!D:D),"")</f>
        <v>Meats/Cheese</v>
      </c>
    </row>
    <row r="1290" spans="1:9" x14ac:dyDescent="0.35">
      <c r="A1290" s="1">
        <v>43679</v>
      </c>
      <c r="B1290" t="s">
        <v>14</v>
      </c>
      <c r="C1290" t="s">
        <v>26</v>
      </c>
      <c r="D1290">
        <v>18</v>
      </c>
      <c r="E1290" s="14">
        <v>2.89</v>
      </c>
      <c r="F1290" t="s">
        <v>11</v>
      </c>
      <c r="G1290" t="str">
        <f>LOOKUP($C1290,'AisleList-T'!$A:$A,'AisleList-T'!B:B)</f>
        <v>Meats/Proteins</v>
      </c>
      <c r="H1290" t="str">
        <f>IF($F1290="Food4Less",LOOKUP($C1290,'AisleList-T'!$A:$A,'AisleList-T'!C:C),"")</f>
        <v>BW</v>
      </c>
      <c r="I1290" t="str">
        <f>IF($F1290="Food4Less",LOOKUP($C1290,'AisleList-T'!$A:$A,'AisleList-T'!D:D),"")</f>
        <v>Deli/Dairy</v>
      </c>
    </row>
    <row r="1291" spans="1:9" x14ac:dyDescent="0.35">
      <c r="A1291" s="1">
        <v>43679</v>
      </c>
      <c r="B1291" t="s">
        <v>14</v>
      </c>
      <c r="C1291" t="s">
        <v>57</v>
      </c>
      <c r="D1291">
        <v>1</v>
      </c>
      <c r="E1291" s="14">
        <v>1.29</v>
      </c>
      <c r="F1291" t="s">
        <v>11</v>
      </c>
      <c r="G1291" t="str">
        <f>LOOKUP($C1291,'AisleList-T'!$A:$A,'AisleList-T'!B:B)</f>
        <v>Breads</v>
      </c>
      <c r="H1291">
        <f>IF($F1291="Food4Less",LOOKUP($C1291,'AisleList-T'!$A:$A,'AisleList-T'!C:C),"")</f>
        <v>2</v>
      </c>
      <c r="I1291" t="str">
        <f>IF($F1291="Food4Less",LOOKUP($C1291,'AisleList-T'!$A:$A,'AisleList-T'!D:D),"")</f>
        <v>Bread/Cereal</v>
      </c>
    </row>
    <row r="1292" spans="1:9" x14ac:dyDescent="0.35">
      <c r="A1292" s="1">
        <v>43679</v>
      </c>
      <c r="B1292" t="s">
        <v>471</v>
      </c>
      <c r="C1292" t="s">
        <v>472</v>
      </c>
      <c r="D1292">
        <v>1</v>
      </c>
      <c r="E1292" s="14">
        <v>1.19</v>
      </c>
      <c r="F1292" t="s">
        <v>11</v>
      </c>
      <c r="G1292" t="str">
        <f>LOOKUP($C1292,'AisleList-T'!$A:$A,'AisleList-T'!B:B)</f>
        <v>Dairy</v>
      </c>
      <c r="H1292">
        <f>IF($F1292="Food4Less",LOOKUP($C1292,'AisleList-T'!$A:$A,'AisleList-T'!C:C),"")</f>
        <v>1</v>
      </c>
      <c r="I1292" t="str">
        <f>IF($F1292="Food4Less",LOOKUP($C1292,'AisleList-T'!$A:$A,'AisleList-T'!D:D),"")</f>
        <v>Meats/Cheese</v>
      </c>
    </row>
    <row r="1293" spans="1:9" x14ac:dyDescent="0.35">
      <c r="A1293" s="1">
        <v>43679</v>
      </c>
      <c r="B1293" t="s">
        <v>14</v>
      </c>
      <c r="C1293" t="s">
        <v>335</v>
      </c>
      <c r="D1293">
        <v>1</v>
      </c>
      <c r="E1293" s="14">
        <v>1.69</v>
      </c>
      <c r="F1293" t="s">
        <v>11</v>
      </c>
      <c r="G1293" t="str">
        <f>LOOKUP($C1293,'AisleList-T'!$A:$A,'AisleList-T'!B:B)</f>
        <v>Baking</v>
      </c>
      <c r="H1293">
        <f>IF($F1293="Food4Less",LOOKUP($C1293,'AisleList-T'!$A:$A,'AisleList-T'!C:C),"")</f>
        <v>6</v>
      </c>
      <c r="I1293" t="str">
        <f>IF($F1293="Food4Less",LOOKUP($C1293,'AisleList-T'!$A:$A,'AisleList-T'!D:D),"")</f>
        <v>Baking/Breakfast</v>
      </c>
    </row>
    <row r="1294" spans="1:9" x14ac:dyDescent="0.35">
      <c r="A1294" s="1">
        <v>43679</v>
      </c>
      <c r="B1294" t="s">
        <v>367</v>
      </c>
      <c r="C1294" t="s">
        <v>368</v>
      </c>
      <c r="D1294">
        <v>1</v>
      </c>
      <c r="E1294" s="14">
        <v>4.99</v>
      </c>
      <c r="F1294" t="s">
        <v>11</v>
      </c>
      <c r="G1294" t="str">
        <f>LOOKUP($C1294,'AisleList-T'!$A:$A,'AisleList-T'!B:B)</f>
        <v>Spices/Sauces</v>
      </c>
      <c r="H1294">
        <f>IF($F1294="Food4Less",LOOKUP($C1294,'AisleList-T'!$A:$A,'AisleList-T'!C:C),"")</f>
        <v>5</v>
      </c>
      <c r="I1294" t="str">
        <f>IF($F1294="Food4Less",LOOKUP($C1294,'AisleList-T'!$A:$A,'AisleList-T'!D:D),"")</f>
        <v>Pasta/Rice</v>
      </c>
    </row>
    <row r="1295" spans="1:9" x14ac:dyDescent="0.35">
      <c r="A1295" s="1">
        <v>43679</v>
      </c>
      <c r="B1295" t="s">
        <v>153</v>
      </c>
      <c r="C1295" t="s">
        <v>40</v>
      </c>
      <c r="D1295">
        <v>18</v>
      </c>
      <c r="E1295" s="14">
        <v>1.49</v>
      </c>
      <c r="F1295" t="s">
        <v>11</v>
      </c>
      <c r="G1295" t="str">
        <f>LOOKUP($C1295,'AisleList-T'!$A:$A,'AisleList-T'!B:B)</f>
        <v>Breads</v>
      </c>
      <c r="H1295">
        <f>IF($F1295="Food4Less",LOOKUP($C1295,'AisleList-T'!$A:$A,'AisleList-T'!C:C),"")</f>
        <v>6</v>
      </c>
      <c r="I1295" t="str">
        <f>IF($F1295="Food4Less",LOOKUP($C1295,'AisleList-T'!$A:$A,'AisleList-T'!D:D),"")</f>
        <v>Baking/Breakfast</v>
      </c>
    </row>
    <row r="1296" spans="1:9" x14ac:dyDescent="0.35">
      <c r="A1296" s="1">
        <v>43679</v>
      </c>
      <c r="B1296" t="s">
        <v>14</v>
      </c>
      <c r="C1296" t="s">
        <v>133</v>
      </c>
      <c r="D1296">
        <v>1</v>
      </c>
      <c r="E1296" s="14">
        <v>6.99</v>
      </c>
      <c r="F1296" t="s">
        <v>11</v>
      </c>
      <c r="G1296" t="str">
        <f>LOOKUP($C1296,'AisleList-T'!$A:$A,'AisleList-T'!B:B)</f>
        <v>Dairy</v>
      </c>
      <c r="H1296">
        <f>IF($F1296="Food4Less",LOOKUP($C1296,'AisleList-T'!$A:$A,'AisleList-T'!C:C),"")</f>
        <v>1</v>
      </c>
      <c r="I1296" t="str">
        <f>IF($F1296="Food4Less",LOOKUP($C1296,'AisleList-T'!$A:$A,'AisleList-T'!D:D),"")</f>
        <v>Meats/Cheese</v>
      </c>
    </row>
    <row r="1297" spans="1:9" x14ac:dyDescent="0.35">
      <c r="A1297" s="1">
        <v>43679</v>
      </c>
      <c r="B1297" t="s">
        <v>61</v>
      </c>
      <c r="C1297" t="s">
        <v>97</v>
      </c>
      <c r="D1297">
        <v>1</v>
      </c>
      <c r="E1297" s="14">
        <v>0.5</v>
      </c>
      <c r="F1297" t="s">
        <v>11</v>
      </c>
      <c r="G1297" t="str">
        <f>LOOKUP($C1297,'AisleList-T'!$A:$A,'AisleList-T'!B:B)</f>
        <v>Vegetables</v>
      </c>
      <c r="H1297">
        <f>IF($F1297="Food4Less",LOOKUP($C1297,'AisleList-T'!$A:$A,'AisleList-T'!C:C),"")</f>
        <v>0</v>
      </c>
      <c r="I1297" t="str">
        <f>IF($F1297="Food4Less",LOOKUP($C1297,'AisleList-T'!$A:$A,'AisleList-T'!D:D),"")</f>
        <v>Vegetables/Fruit</v>
      </c>
    </row>
    <row r="1298" spans="1:9" x14ac:dyDescent="0.35">
      <c r="A1298" s="1">
        <v>43679</v>
      </c>
      <c r="B1298" t="s">
        <v>61</v>
      </c>
      <c r="C1298" t="s">
        <v>132</v>
      </c>
      <c r="D1298">
        <v>1</v>
      </c>
      <c r="E1298" s="14">
        <v>0.98</v>
      </c>
      <c r="F1298" t="s">
        <v>11</v>
      </c>
      <c r="G1298" t="str">
        <f>LOOKUP($C1298,'AisleList-T'!$A:$A,'AisleList-T'!B:B)</f>
        <v>Vegetables</v>
      </c>
      <c r="H1298">
        <f>IF($F1298="Food4Less",LOOKUP($C1298,'AisleList-T'!$A:$A,'AisleList-T'!C:C),"")</f>
        <v>0</v>
      </c>
      <c r="I1298" t="str">
        <f>IF($F1298="Food4Less",LOOKUP($C1298,'AisleList-T'!$A:$A,'AisleList-T'!D:D),"")</f>
        <v>Vegetables/Fruit</v>
      </c>
    </row>
    <row r="1299" spans="1:9" x14ac:dyDescent="0.35">
      <c r="A1299" s="1">
        <v>43679</v>
      </c>
      <c r="B1299" t="s">
        <v>330</v>
      </c>
      <c r="C1299" t="s">
        <v>331</v>
      </c>
      <c r="D1299">
        <v>1</v>
      </c>
      <c r="E1299" s="14">
        <v>1.99</v>
      </c>
      <c r="F1299" t="s">
        <v>11</v>
      </c>
      <c r="G1299" t="str">
        <f>LOOKUP($C1299,'AisleList-T'!$A:$A,'AisleList-T'!B:B)</f>
        <v>Spices/Sauces</v>
      </c>
      <c r="H1299">
        <f>IF($F1299="Food4Less",LOOKUP($C1299,'AisleList-T'!$A:$A,'AisleList-T'!C:C),"")</f>
        <v>5</v>
      </c>
      <c r="I1299" t="str">
        <f>IF($F1299="Food4Less",LOOKUP($C1299,'AisleList-T'!$A:$A,'AisleList-T'!D:D),"")</f>
        <v>Pasta/Rice</v>
      </c>
    </row>
    <row r="1300" spans="1:9" x14ac:dyDescent="0.35">
      <c r="A1300" s="1">
        <v>43679</v>
      </c>
      <c r="B1300" t="s">
        <v>14</v>
      </c>
      <c r="C1300" t="s">
        <v>20</v>
      </c>
      <c r="D1300">
        <v>1</v>
      </c>
      <c r="E1300" s="14">
        <v>3.79</v>
      </c>
      <c r="F1300" t="s">
        <v>11</v>
      </c>
      <c r="G1300" t="str">
        <f>LOOKUP($C1300,'AisleList-T'!$A:$A,'AisleList-T'!B:B)</f>
        <v>Meats/Proteins</v>
      </c>
      <c r="H1300" t="str">
        <f>IF($F1300="Food4Less",LOOKUP($C1300,'AisleList-T'!$A:$A,'AisleList-T'!C:C),"")</f>
        <v>BW</v>
      </c>
      <c r="I1300" t="str">
        <f>IF($F1300="Food4Less",LOOKUP($C1300,'AisleList-T'!$A:$A,'AisleList-T'!D:D),"")</f>
        <v>Deli/Dairy</v>
      </c>
    </row>
    <row r="1301" spans="1:9" x14ac:dyDescent="0.35">
      <c r="A1301" s="1">
        <v>43679</v>
      </c>
      <c r="B1301" t="s">
        <v>14</v>
      </c>
      <c r="C1301" t="s">
        <v>466</v>
      </c>
      <c r="D1301">
        <v>1</v>
      </c>
      <c r="E1301" s="14">
        <v>1.99</v>
      </c>
      <c r="F1301" t="s">
        <v>11</v>
      </c>
      <c r="G1301" t="str">
        <f>LOOKUP($C1301,'AisleList-T'!$A:$A,'AisleList-T'!B:B)</f>
        <v>Snacks</v>
      </c>
      <c r="H1301" t="str">
        <f>IF($F1301="Food4Less",LOOKUP($C1301,'AisleList-T'!$A:$A,'AisleList-T'!C:C),"")</f>
        <v>B</v>
      </c>
      <c r="I1301" t="str">
        <f>IF($F1301="Food4Less",LOOKUP($C1301,'AisleList-T'!$A:$A,'AisleList-T'!D:D),"")</f>
        <v>Backery</v>
      </c>
    </row>
    <row r="1302" spans="1:9" x14ac:dyDescent="0.35">
      <c r="A1302" s="1">
        <v>43679</v>
      </c>
      <c r="B1302" t="s">
        <v>14</v>
      </c>
      <c r="C1302" t="s">
        <v>94</v>
      </c>
      <c r="D1302">
        <v>1</v>
      </c>
      <c r="E1302" s="14">
        <v>1.99</v>
      </c>
      <c r="F1302" t="s">
        <v>11</v>
      </c>
      <c r="G1302" t="str">
        <f>LOOKUP($C1302,'AisleList-T'!$A:$A,'AisleList-T'!B:B)</f>
        <v>Snacks</v>
      </c>
      <c r="H1302">
        <f>IF($F1302="Food4Less",LOOKUP($C1302,'AisleList-T'!$A:$A,'AisleList-T'!C:C),"")</f>
        <v>11</v>
      </c>
      <c r="I1302" t="str">
        <f>IF($F1302="Food4Less",LOOKUP($C1302,'AisleList-T'!$A:$A,'AisleList-T'!D:D),"")</f>
        <v>Snacks 2</v>
      </c>
    </row>
    <row r="1303" spans="1:9" x14ac:dyDescent="0.35">
      <c r="A1303" s="1">
        <v>43679</v>
      </c>
      <c r="B1303" t="s">
        <v>14</v>
      </c>
      <c r="C1303" t="s">
        <v>496</v>
      </c>
      <c r="D1303">
        <v>1</v>
      </c>
      <c r="E1303" s="14">
        <v>1.29</v>
      </c>
      <c r="F1303" t="s">
        <v>11</v>
      </c>
      <c r="G1303" t="str">
        <f>LOOKUP($C1303,'AisleList-T'!$A:$A,'AisleList-T'!B:B)</f>
        <v>Fruits</v>
      </c>
      <c r="H1303">
        <f>IF($F1303="Food4Less",LOOKUP($C1303,'AisleList-T'!$A:$A,'AisleList-T'!C:C),"")</f>
        <v>0</v>
      </c>
      <c r="I1303" t="str">
        <f>IF($F1303="Food4Less",LOOKUP($C1303,'AisleList-T'!$A:$A,'AisleList-T'!D:D),"")</f>
        <v>Vegetables/Fruit</v>
      </c>
    </row>
    <row r="1304" spans="1:9" x14ac:dyDescent="0.35">
      <c r="A1304" s="1">
        <v>43679</v>
      </c>
      <c r="B1304" t="s">
        <v>14</v>
      </c>
      <c r="C1304" t="s">
        <v>496</v>
      </c>
      <c r="D1304">
        <v>1</v>
      </c>
      <c r="E1304" s="14">
        <v>1.29</v>
      </c>
      <c r="F1304" t="s">
        <v>11</v>
      </c>
      <c r="G1304" t="str">
        <f>LOOKUP($C1304,'AisleList-T'!$A:$A,'AisleList-T'!B:B)</f>
        <v>Fruits</v>
      </c>
      <c r="H1304">
        <f>IF($F1304="Food4Less",LOOKUP($C1304,'AisleList-T'!$A:$A,'AisleList-T'!C:C),"")</f>
        <v>0</v>
      </c>
      <c r="I1304" t="str">
        <f>IF($F1304="Food4Less",LOOKUP($C1304,'AisleList-T'!$A:$A,'AisleList-T'!D:D),"")</f>
        <v>Vegetables/Fruit</v>
      </c>
    </row>
    <row r="1305" spans="1:9" x14ac:dyDescent="0.35">
      <c r="A1305" s="1">
        <v>43679</v>
      </c>
      <c r="B1305" t="s">
        <v>278</v>
      </c>
      <c r="C1305" t="s">
        <v>10</v>
      </c>
      <c r="D1305">
        <v>1</v>
      </c>
      <c r="E1305" s="14">
        <v>2.5</v>
      </c>
      <c r="F1305" t="s">
        <v>11</v>
      </c>
      <c r="G1305" t="str">
        <f>LOOKUP($C1305,'AisleList-T'!$A:$A,'AisleList-T'!B:B)</f>
        <v>Dairy</v>
      </c>
      <c r="H1305">
        <f>IF($F1305="Food4Less",LOOKUP($C1305,'AisleList-T'!$A:$A,'AisleList-T'!C:C),"")</f>
        <v>15</v>
      </c>
      <c r="I1305" t="str">
        <f>IF($F1305="Food4Less",LOOKUP($C1305,'AisleList-T'!$A:$A,'AisleList-T'!D:D),"")</f>
        <v>Dairy Products</v>
      </c>
    </row>
    <row r="1306" spans="1:9" x14ac:dyDescent="0.35">
      <c r="A1306" s="1">
        <v>43679</v>
      </c>
      <c r="B1306" t="s">
        <v>308</v>
      </c>
      <c r="C1306" t="s">
        <v>309</v>
      </c>
      <c r="D1306">
        <v>1</v>
      </c>
      <c r="E1306" s="14">
        <v>6.69</v>
      </c>
      <c r="F1306" t="s">
        <v>11</v>
      </c>
      <c r="G1306" t="str">
        <f>LOOKUP($C1306,'AisleList-T'!$A:$A,'AisleList-T'!B:B)</f>
        <v>Dairy</v>
      </c>
      <c r="H1306">
        <f>IF($F1306="Food4Less",LOOKUP($C1306,'AisleList-T'!$A:$A,'AisleList-T'!C:C),"")</f>
        <v>15</v>
      </c>
      <c r="I1306" t="str">
        <f>IF($F1306="Food4Less",LOOKUP($C1306,'AisleList-T'!$A:$A,'AisleList-T'!D:D),"")</f>
        <v>Dairy Products</v>
      </c>
    </row>
    <row r="1307" spans="1:9" x14ac:dyDescent="0.35">
      <c r="A1307" s="1">
        <v>43679</v>
      </c>
      <c r="B1307" t="s">
        <v>61</v>
      </c>
      <c r="C1307" t="s">
        <v>66</v>
      </c>
      <c r="D1307">
        <v>24</v>
      </c>
      <c r="E1307" s="14">
        <v>3.72</v>
      </c>
      <c r="F1307" t="s">
        <v>11</v>
      </c>
      <c r="G1307" t="str">
        <f>LOOKUP($C1307,'AisleList-T'!$A:$A,'AisleList-T'!B:B)</f>
        <v>Fruits</v>
      </c>
      <c r="H1307">
        <f>IF($F1307="Food4Less",LOOKUP($C1307,'AisleList-T'!$A:$A,'AisleList-T'!C:C),"")</f>
        <v>0</v>
      </c>
      <c r="I1307" t="str">
        <f>IF($F1307="Food4Less",LOOKUP($C1307,'AisleList-T'!$A:$A,'AisleList-T'!D:D),"")</f>
        <v>Vegetables/Fruit</v>
      </c>
    </row>
    <row r="1308" spans="1:9" x14ac:dyDescent="0.35">
      <c r="A1308" s="1">
        <v>43679</v>
      </c>
      <c r="B1308" t="s">
        <v>278</v>
      </c>
      <c r="C1308" t="s">
        <v>10</v>
      </c>
      <c r="D1308">
        <v>1</v>
      </c>
      <c r="E1308" s="14">
        <v>2.5</v>
      </c>
      <c r="F1308" t="s">
        <v>11</v>
      </c>
      <c r="G1308" t="str">
        <f>LOOKUP($C1308,'AisleList-T'!$A:$A,'AisleList-T'!B:B)</f>
        <v>Dairy</v>
      </c>
      <c r="H1308">
        <f>IF($F1308="Food4Less",LOOKUP($C1308,'AisleList-T'!$A:$A,'AisleList-T'!C:C),"")</f>
        <v>15</v>
      </c>
      <c r="I1308" t="str">
        <f>IF($F1308="Food4Less",LOOKUP($C1308,'AisleList-T'!$A:$A,'AisleList-T'!D:D),"")</f>
        <v>Dairy Products</v>
      </c>
    </row>
    <row r="1309" spans="1:9" x14ac:dyDescent="0.35">
      <c r="A1309" s="1">
        <v>43679</v>
      </c>
      <c r="B1309" t="s">
        <v>61</v>
      </c>
      <c r="C1309" t="s">
        <v>62</v>
      </c>
      <c r="D1309">
        <v>5</v>
      </c>
      <c r="E1309" s="14">
        <v>1.55</v>
      </c>
      <c r="F1309" t="s">
        <v>11</v>
      </c>
      <c r="G1309" t="str">
        <f>LOOKUP($C1309,'AisleList-T'!$A:$A,'AisleList-T'!B:B)</f>
        <v>Fruits</v>
      </c>
      <c r="H1309">
        <f>IF($F1309="Food4Less",LOOKUP($C1309,'AisleList-T'!$A:$A,'AisleList-T'!C:C),"")</f>
        <v>0</v>
      </c>
      <c r="I1309" t="str">
        <f>IF($F1309="Food4Less",LOOKUP($C1309,'AisleList-T'!$A:$A,'AisleList-T'!D:D),"")</f>
        <v>Vegetables/Fruit</v>
      </c>
    </row>
    <row r="1310" spans="1:9" x14ac:dyDescent="0.35">
      <c r="A1310" s="1">
        <v>43683</v>
      </c>
      <c r="B1310" t="s">
        <v>268</v>
      </c>
      <c r="C1310" t="s">
        <v>102</v>
      </c>
      <c r="D1310">
        <v>1</v>
      </c>
      <c r="E1310" s="14">
        <v>9.99</v>
      </c>
      <c r="F1310" t="s">
        <v>11</v>
      </c>
      <c r="G1310" t="str">
        <f>LOOKUP($C1310,'AisleList-T'!$A:$A,'AisleList-T'!B:B)</f>
        <v>Meats/Proteins</v>
      </c>
      <c r="H1310" t="str">
        <f>IF($F1310="Food4Less",LOOKUP($C1310,'AisleList-T'!$A:$A,'AisleList-T'!C:C),"")</f>
        <v>BW</v>
      </c>
      <c r="I1310" t="str">
        <f>IF($F1310="Food4Less",LOOKUP($C1310,'AisleList-T'!$A:$A,'AisleList-T'!D:D),"")</f>
        <v>Deli/Dairy</v>
      </c>
    </row>
    <row r="1311" spans="1:9" x14ac:dyDescent="0.35">
      <c r="A1311" s="1">
        <v>43683</v>
      </c>
      <c r="B1311" t="s">
        <v>497</v>
      </c>
      <c r="C1311" t="s">
        <v>17</v>
      </c>
      <c r="D1311">
        <v>1</v>
      </c>
      <c r="E1311" s="14">
        <v>3.24</v>
      </c>
      <c r="F1311" t="s">
        <v>11</v>
      </c>
      <c r="G1311" t="str">
        <f>LOOKUP($C1311,'AisleList-T'!$A:$A,'AisleList-T'!B:B)</f>
        <v>Snacks</v>
      </c>
      <c r="H1311">
        <f>IF($F1311="Food4Less",LOOKUP($C1311,'AisleList-T'!$A:$A,'AisleList-T'!C:C),"")</f>
        <v>7</v>
      </c>
      <c r="I1311" t="str">
        <f>IF($F1311="Food4Less",LOOKUP($C1311,'AisleList-T'!$A:$A,'AisleList-T'!D:D),"")</f>
        <v>Snacks 1</v>
      </c>
    </row>
    <row r="1312" spans="1:9" x14ac:dyDescent="0.35">
      <c r="A1312" s="1">
        <v>43683</v>
      </c>
      <c r="B1312" t="s">
        <v>497</v>
      </c>
      <c r="C1312" t="s">
        <v>17</v>
      </c>
      <c r="D1312">
        <v>1</v>
      </c>
      <c r="E1312" s="14">
        <v>4.74</v>
      </c>
      <c r="F1312" t="s">
        <v>11</v>
      </c>
      <c r="G1312" t="str">
        <f>LOOKUP($C1312,'AisleList-T'!$A:$A,'AisleList-T'!B:B)</f>
        <v>Snacks</v>
      </c>
      <c r="H1312">
        <f>IF($F1312="Food4Less",LOOKUP($C1312,'AisleList-T'!$A:$A,'AisleList-T'!C:C),"")</f>
        <v>7</v>
      </c>
      <c r="I1312" t="str">
        <f>IF($F1312="Food4Less",LOOKUP($C1312,'AisleList-T'!$A:$A,'AisleList-T'!D:D),"")</f>
        <v>Snacks 1</v>
      </c>
    </row>
    <row r="1313" spans="1:9" x14ac:dyDescent="0.35">
      <c r="A1313" s="1">
        <v>43685</v>
      </c>
      <c r="B1313" t="s">
        <v>14</v>
      </c>
      <c r="C1313" t="s">
        <v>370</v>
      </c>
      <c r="D1313">
        <v>1</v>
      </c>
      <c r="E1313" s="14">
        <v>1.49</v>
      </c>
      <c r="F1313" t="s">
        <v>11</v>
      </c>
      <c r="G1313" t="str">
        <f>LOOKUP($C1313,'AisleList-T'!$A:$A,'AisleList-T'!B:B)</f>
        <v>Baking</v>
      </c>
      <c r="H1313">
        <f>IF($F1313="Food4Less",LOOKUP($C1313,'AisleList-T'!$A:$A,'AisleList-T'!C:C),"")</f>
        <v>6</v>
      </c>
      <c r="I1313" t="str">
        <f>IF($F1313="Food4Less",LOOKUP($C1313,'AisleList-T'!$A:$A,'AisleList-T'!D:D),"")</f>
        <v>Baking/Breakfast</v>
      </c>
    </row>
    <row r="1314" spans="1:9" x14ac:dyDescent="0.35">
      <c r="A1314" s="1">
        <v>43685</v>
      </c>
      <c r="B1314" t="s">
        <v>190</v>
      </c>
      <c r="C1314" t="s">
        <v>187</v>
      </c>
      <c r="D1314">
        <v>1</v>
      </c>
      <c r="E1314" s="14">
        <v>3.49</v>
      </c>
      <c r="F1314" t="s">
        <v>11</v>
      </c>
      <c r="G1314" t="str">
        <f>LOOKUP($C1314,'AisleList-T'!$A:$A,'AisleList-T'!B:B)</f>
        <v>Snacks</v>
      </c>
      <c r="H1314">
        <f>IF($F1314="Food4Less",LOOKUP($C1314,'AisleList-T'!$A:$A,'AisleList-T'!C:C),"")</f>
        <v>7</v>
      </c>
      <c r="I1314" t="str">
        <f>IF($F1314="Food4Less",LOOKUP($C1314,'AisleList-T'!$A:$A,'AisleList-T'!D:D),"")</f>
        <v>Snacks 1</v>
      </c>
    </row>
    <row r="1315" spans="1:9" x14ac:dyDescent="0.35">
      <c r="A1315" s="1">
        <v>43685</v>
      </c>
      <c r="B1315" t="s">
        <v>14</v>
      </c>
      <c r="C1315" t="s">
        <v>48</v>
      </c>
      <c r="D1315">
        <v>1</v>
      </c>
      <c r="E1315" s="14">
        <v>1.49</v>
      </c>
      <c r="F1315" t="s">
        <v>11</v>
      </c>
      <c r="G1315" t="str">
        <f>LOOKUP($C1315,'AisleList-T'!$A:$A,'AisleList-T'!B:B)</f>
        <v>Spices/Sauces</v>
      </c>
      <c r="H1315">
        <f>IF($F1315="Food4Less",LOOKUP($C1315,'AisleList-T'!$A:$A,'AisleList-T'!C:C),"")</f>
        <v>5</v>
      </c>
      <c r="I1315" t="str">
        <f>IF($F1315="Food4Less",LOOKUP($C1315,'AisleList-T'!$A:$A,'AisleList-T'!D:D),"")</f>
        <v>Pasta/Rice</v>
      </c>
    </row>
    <row r="1316" spans="1:9" x14ac:dyDescent="0.35">
      <c r="A1316" s="1">
        <v>43685</v>
      </c>
      <c r="B1316" t="s">
        <v>61</v>
      </c>
      <c r="C1316" t="s">
        <v>62</v>
      </c>
      <c r="D1316">
        <v>5</v>
      </c>
      <c r="E1316" s="14">
        <v>0.81</v>
      </c>
      <c r="F1316" t="s">
        <v>11</v>
      </c>
      <c r="G1316" t="str">
        <f>LOOKUP($C1316,'AisleList-T'!$A:$A,'AisleList-T'!B:B)</f>
        <v>Fruits</v>
      </c>
      <c r="H1316">
        <f>IF($F1316="Food4Less",LOOKUP($C1316,'AisleList-T'!$A:$A,'AisleList-T'!C:C),"")</f>
        <v>0</v>
      </c>
      <c r="I1316" t="str">
        <f>IF($F1316="Food4Less",LOOKUP($C1316,'AisleList-T'!$A:$A,'AisleList-T'!D:D),"")</f>
        <v>Vegetables/Fruit</v>
      </c>
    </row>
    <row r="1317" spans="1:9" x14ac:dyDescent="0.35">
      <c r="A1317" s="1">
        <v>43685</v>
      </c>
      <c r="B1317" t="s">
        <v>275</v>
      </c>
      <c r="C1317" t="s">
        <v>276</v>
      </c>
      <c r="D1317">
        <v>1</v>
      </c>
      <c r="E1317" s="14">
        <v>0.99</v>
      </c>
      <c r="F1317" t="s">
        <v>11</v>
      </c>
      <c r="G1317" t="str">
        <f>LOOKUP($C1317,'AisleList-T'!$A:$A,'AisleList-T'!B:B)</f>
        <v>Dairy</v>
      </c>
      <c r="H1317">
        <f>IF($F1317="Food4Less",LOOKUP($C1317,'AisleList-T'!$A:$A,'AisleList-T'!C:C),"")</f>
        <v>15</v>
      </c>
      <c r="I1317" t="str">
        <f>IF($F1317="Food4Less",LOOKUP($C1317,'AisleList-T'!$A:$A,'AisleList-T'!D:D),"")</f>
        <v>Dairy Products</v>
      </c>
    </row>
    <row r="1318" spans="1:9" x14ac:dyDescent="0.35">
      <c r="A1318" s="1">
        <v>43685</v>
      </c>
      <c r="B1318" t="s">
        <v>222</v>
      </c>
      <c r="C1318" t="s">
        <v>371</v>
      </c>
      <c r="D1318">
        <v>1</v>
      </c>
      <c r="E1318" s="14">
        <v>3.99</v>
      </c>
      <c r="F1318" t="s">
        <v>11</v>
      </c>
      <c r="G1318" t="str">
        <f>LOOKUP($C1318,'AisleList-T'!$A:$A,'AisleList-T'!B:B)</f>
        <v>Breakfast</v>
      </c>
      <c r="H1318">
        <f>IF($F1318="Food4Less",LOOKUP($C1318,'AisleList-T'!$A:$A,'AisleList-T'!C:C),"")</f>
        <v>2</v>
      </c>
      <c r="I1318" t="str">
        <f>IF($F1318="Food4Less",LOOKUP($C1318,'AisleList-T'!$A:$A,'AisleList-T'!D:D),"")</f>
        <v>Bread/Cereal</v>
      </c>
    </row>
    <row r="1319" spans="1:9" x14ac:dyDescent="0.35">
      <c r="A1319" s="1">
        <v>43685</v>
      </c>
      <c r="B1319" t="s">
        <v>498</v>
      </c>
      <c r="C1319" t="s">
        <v>109</v>
      </c>
      <c r="D1319">
        <v>1</v>
      </c>
      <c r="E1319" s="14">
        <v>2.99</v>
      </c>
      <c r="F1319" t="s">
        <v>11</v>
      </c>
      <c r="G1319" t="str">
        <f>LOOKUP($C1319,'AisleList-T'!$A:$A,'AisleList-T'!B:B)</f>
        <v>Snacks</v>
      </c>
      <c r="H1319">
        <f>IF($F1319="Food4Less",LOOKUP($C1319,'AisleList-T'!$A:$A,'AisleList-T'!C:C),"")</f>
        <v>11</v>
      </c>
      <c r="I1319" t="str">
        <f>IF($F1319="Food4Less",LOOKUP($C1319,'AisleList-T'!$A:$A,'AisleList-T'!D:D),"")</f>
        <v>Snacks 2</v>
      </c>
    </row>
    <row r="1320" spans="1:9" x14ac:dyDescent="0.35">
      <c r="A1320" s="1">
        <v>43685</v>
      </c>
      <c r="B1320" t="s">
        <v>61</v>
      </c>
      <c r="C1320" t="s">
        <v>65</v>
      </c>
      <c r="D1320">
        <v>1</v>
      </c>
      <c r="E1320" s="14">
        <v>2.5</v>
      </c>
      <c r="F1320" t="s">
        <v>11</v>
      </c>
      <c r="G1320" t="str">
        <f>LOOKUP($C1320,'AisleList-T'!$A:$A,'AisleList-T'!B:B)</f>
        <v>Vegetables</v>
      </c>
      <c r="H1320">
        <f>IF($F1320="Food4Less",LOOKUP($C1320,'AisleList-T'!$A:$A,'AisleList-T'!C:C),"")</f>
        <v>0</v>
      </c>
      <c r="I1320" t="str">
        <f>IF($F1320="Food4Less",LOOKUP($C1320,'AisleList-T'!$A:$A,'AisleList-T'!D:D),"")</f>
        <v>Vegetables/Fruit</v>
      </c>
    </row>
    <row r="1321" spans="1:9" x14ac:dyDescent="0.35">
      <c r="A1321" s="1">
        <v>43685</v>
      </c>
      <c r="B1321" t="s">
        <v>14</v>
      </c>
      <c r="C1321" t="s">
        <v>466</v>
      </c>
      <c r="D1321">
        <v>1</v>
      </c>
      <c r="E1321" s="14">
        <v>1.5</v>
      </c>
      <c r="F1321" t="s">
        <v>11</v>
      </c>
      <c r="G1321" t="str">
        <f>LOOKUP($C1321,'AisleList-T'!$A:$A,'AisleList-T'!B:B)</f>
        <v>Snacks</v>
      </c>
      <c r="H1321" t="str">
        <f>IF($F1321="Food4Less",LOOKUP($C1321,'AisleList-T'!$A:$A,'AisleList-T'!C:C),"")</f>
        <v>B</v>
      </c>
      <c r="I1321" t="str">
        <f>IF($F1321="Food4Less",LOOKUP($C1321,'AisleList-T'!$A:$A,'AisleList-T'!D:D),"")</f>
        <v>Backery</v>
      </c>
    </row>
    <row r="1322" spans="1:9" x14ac:dyDescent="0.35">
      <c r="A1322" s="1">
        <v>43685</v>
      </c>
      <c r="B1322" t="s">
        <v>23</v>
      </c>
      <c r="C1322" t="s">
        <v>24</v>
      </c>
      <c r="D1322">
        <v>1</v>
      </c>
      <c r="E1322" s="14">
        <v>3</v>
      </c>
      <c r="F1322" t="s">
        <v>11</v>
      </c>
      <c r="G1322" t="str">
        <f>LOOKUP($C1322,'AisleList-T'!$A:$A,'AisleList-T'!B:B)</f>
        <v>Meats/Proteins</v>
      </c>
      <c r="H1322">
        <f>IF($F1322="Food4Less",LOOKUP($C1322,'AisleList-T'!$A:$A,'AisleList-T'!C:C),"")</f>
        <v>1</v>
      </c>
      <c r="I1322" t="str">
        <f>IF($F1322="Food4Less",LOOKUP($C1322,'AisleList-T'!$A:$A,'AisleList-T'!D:D),"")</f>
        <v>Meats/Cheese</v>
      </c>
    </row>
    <row r="1323" spans="1:9" x14ac:dyDescent="0.35">
      <c r="A1323" s="1">
        <v>43685</v>
      </c>
      <c r="B1323" t="s">
        <v>23</v>
      </c>
      <c r="C1323" t="s">
        <v>337</v>
      </c>
      <c r="D1323">
        <v>1</v>
      </c>
      <c r="E1323" s="14">
        <v>3</v>
      </c>
      <c r="F1323" t="s">
        <v>11</v>
      </c>
      <c r="G1323" t="str">
        <f>LOOKUP($C1323,'AisleList-T'!$A:$A,'AisleList-T'!B:B)</f>
        <v>Snacks</v>
      </c>
      <c r="H1323">
        <f>IF($F1323="Food4Less",LOOKUP($C1323,'AisleList-T'!$A:$A,'AisleList-T'!C:C),"")</f>
        <v>10</v>
      </c>
      <c r="I1323" t="str">
        <f>IF($F1323="Food4Less",LOOKUP($C1323,'AisleList-T'!$A:$A,'AisleList-T'!D:D),"")</f>
        <v>Candy/Picnic</v>
      </c>
    </row>
    <row r="1324" spans="1:9" x14ac:dyDescent="0.35">
      <c r="A1324" s="1">
        <v>43685</v>
      </c>
      <c r="B1324" t="s">
        <v>367</v>
      </c>
      <c r="C1324" t="s">
        <v>368</v>
      </c>
      <c r="D1324">
        <v>1</v>
      </c>
      <c r="E1324" s="14">
        <v>4.99</v>
      </c>
      <c r="F1324" t="s">
        <v>11</v>
      </c>
      <c r="G1324" t="str">
        <f>LOOKUP($C1324,'AisleList-T'!$A:$A,'AisleList-T'!B:B)</f>
        <v>Spices/Sauces</v>
      </c>
      <c r="H1324">
        <f>IF($F1324="Food4Less",LOOKUP($C1324,'AisleList-T'!$A:$A,'AisleList-T'!C:C),"")</f>
        <v>5</v>
      </c>
      <c r="I1324" t="str">
        <f>IF($F1324="Food4Less",LOOKUP($C1324,'AisleList-T'!$A:$A,'AisleList-T'!D:D),"")</f>
        <v>Pasta/Rice</v>
      </c>
    </row>
    <row r="1325" spans="1:9" x14ac:dyDescent="0.35">
      <c r="A1325" s="1">
        <v>43686</v>
      </c>
      <c r="B1325" t="s">
        <v>454</v>
      </c>
      <c r="C1325" t="s">
        <v>480</v>
      </c>
      <c r="D1325">
        <v>8</v>
      </c>
      <c r="E1325" s="14">
        <v>12.99</v>
      </c>
      <c r="F1325" t="s">
        <v>453</v>
      </c>
      <c r="G1325" t="str">
        <f>LOOKUP($C1325,'AisleList-T'!$A:$A,'AisleList-T'!B:B)</f>
        <v>Breakfast</v>
      </c>
      <c r="H1325" t="str">
        <f>IF($F1325="Food4Less",LOOKUP($C1325,'AisleList-T'!$A:$A,'AisleList-T'!C:C),"")</f>
        <v/>
      </c>
      <c r="I1325" t="str">
        <f>IF($F1325="Food4Less",LOOKUP($C1325,'AisleList-T'!$A:$A,'AisleList-T'!D:D),"")</f>
        <v/>
      </c>
    </row>
    <row r="1326" spans="1:9" x14ac:dyDescent="0.35">
      <c r="A1326" s="1">
        <v>43686</v>
      </c>
      <c r="B1326" t="s">
        <v>454</v>
      </c>
      <c r="C1326" t="s">
        <v>286</v>
      </c>
      <c r="D1326">
        <v>1</v>
      </c>
      <c r="E1326" s="14">
        <v>15.89</v>
      </c>
      <c r="F1326" t="s">
        <v>453</v>
      </c>
      <c r="G1326" t="str">
        <f>LOOKUP($C1326,'AisleList-T'!$A:$A,'AisleList-T'!B:B)</f>
        <v>Snacks</v>
      </c>
      <c r="H1326" t="str">
        <f>IF($F1326="Food4Less",LOOKUP($C1326,'AisleList-T'!$A:$A,'AisleList-T'!C:C),"")</f>
        <v/>
      </c>
      <c r="I1326" t="str">
        <f>IF($F1326="Food4Less",LOOKUP($C1326,'AisleList-T'!$A:$A,'AisleList-T'!D:D),"")</f>
        <v/>
      </c>
    </row>
    <row r="1327" spans="1:9" x14ac:dyDescent="0.35">
      <c r="A1327" s="1">
        <v>43686</v>
      </c>
      <c r="B1327" t="s">
        <v>454</v>
      </c>
      <c r="C1327" t="s">
        <v>27</v>
      </c>
      <c r="D1327">
        <v>1</v>
      </c>
      <c r="E1327" s="14">
        <v>15.89</v>
      </c>
      <c r="F1327" t="s">
        <v>453</v>
      </c>
      <c r="G1327" t="str">
        <f>LOOKUP($C1327,'AisleList-T'!$A:$A,'AisleList-T'!B:B)</f>
        <v>Meats/Proteins</v>
      </c>
      <c r="H1327" t="str">
        <f>IF($F1327="Food4Less",LOOKUP($C1327,'AisleList-T'!$A:$A,'AisleList-T'!C:C),"")</f>
        <v/>
      </c>
      <c r="I1327" t="str">
        <f>IF($F1327="Food4Less",LOOKUP($C1327,'AisleList-T'!$A:$A,'AisleList-T'!D:D),"")</f>
        <v/>
      </c>
    </row>
    <row r="1328" spans="1:9" x14ac:dyDescent="0.35">
      <c r="A1328" s="1">
        <v>43686</v>
      </c>
      <c r="B1328" t="s">
        <v>454</v>
      </c>
      <c r="C1328" t="s">
        <v>30</v>
      </c>
      <c r="D1328">
        <v>2</v>
      </c>
      <c r="E1328" s="14">
        <v>11.89</v>
      </c>
      <c r="F1328" t="s">
        <v>453</v>
      </c>
      <c r="G1328" t="str">
        <f>LOOKUP($C1328,'AisleList-T'!$A:$A,'AisleList-T'!B:B)</f>
        <v>Dairy</v>
      </c>
      <c r="H1328" t="str">
        <f>IF($F1328="Food4Less",LOOKUP($C1328,'AisleList-T'!$A:$A,'AisleList-T'!C:C),"")</f>
        <v/>
      </c>
      <c r="I1328" t="str">
        <f>IF($F1328="Food4Less",LOOKUP($C1328,'AisleList-T'!$A:$A,'AisleList-T'!D:D),"")</f>
        <v/>
      </c>
    </row>
    <row r="1329" spans="1:9" x14ac:dyDescent="0.35">
      <c r="A1329" s="1">
        <v>43693</v>
      </c>
      <c r="B1329" t="s">
        <v>471</v>
      </c>
      <c r="C1329" t="s">
        <v>472</v>
      </c>
      <c r="D1329">
        <v>1</v>
      </c>
      <c r="E1329" s="14">
        <v>1.29</v>
      </c>
      <c r="F1329" t="s">
        <v>77</v>
      </c>
      <c r="G1329" t="str">
        <f>LOOKUP($C1329,'AisleList-T'!$A:$A,'AisleList-T'!B:B)</f>
        <v>Dairy</v>
      </c>
      <c r="H1329" t="str">
        <f>IF($F1329="Food4Less",LOOKUP($C1329,'AisleList-T'!$A:$A,'AisleList-T'!C:C),"")</f>
        <v/>
      </c>
      <c r="I1329" t="str">
        <f>IF($F1329="Food4Less",LOOKUP($C1329,'AisleList-T'!$A:$A,'AisleList-T'!D:D),"")</f>
        <v/>
      </c>
    </row>
    <row r="1330" spans="1:9" x14ac:dyDescent="0.35">
      <c r="A1330" s="1">
        <v>43693</v>
      </c>
      <c r="B1330" t="s">
        <v>153</v>
      </c>
      <c r="C1330" t="s">
        <v>40</v>
      </c>
      <c r="D1330">
        <v>18</v>
      </c>
      <c r="E1330" s="14">
        <v>1.99</v>
      </c>
      <c r="F1330" t="s">
        <v>77</v>
      </c>
      <c r="G1330" t="str">
        <f>LOOKUP($C1330,'AisleList-T'!$A:$A,'AisleList-T'!B:B)</f>
        <v>Breads</v>
      </c>
      <c r="H1330" t="str">
        <f>IF($F1330="Food4Less",LOOKUP($C1330,'AisleList-T'!$A:$A,'AisleList-T'!C:C),"")</f>
        <v/>
      </c>
      <c r="I1330" t="str">
        <f>IF($F1330="Food4Less",LOOKUP($C1330,'AisleList-T'!$A:$A,'AisleList-T'!D:D),"")</f>
        <v/>
      </c>
    </row>
    <row r="1331" spans="1:9" x14ac:dyDescent="0.35">
      <c r="A1331" s="1">
        <v>43693</v>
      </c>
      <c r="B1331" t="s">
        <v>190</v>
      </c>
      <c r="C1331" t="s">
        <v>187</v>
      </c>
      <c r="D1331">
        <v>1</v>
      </c>
      <c r="E1331" s="14">
        <v>2.99</v>
      </c>
      <c r="F1331" t="s">
        <v>77</v>
      </c>
      <c r="G1331" t="str">
        <f>LOOKUP($C1331,'AisleList-T'!$A:$A,'AisleList-T'!B:B)</f>
        <v>Snacks</v>
      </c>
      <c r="H1331" t="str">
        <f>IF($F1331="Food4Less",LOOKUP($C1331,'AisleList-T'!$A:$A,'AisleList-T'!C:C),"")</f>
        <v/>
      </c>
      <c r="I1331" t="str">
        <f>IF($F1331="Food4Less",LOOKUP($C1331,'AisleList-T'!$A:$A,'AisleList-T'!D:D),"")</f>
        <v/>
      </c>
    </row>
    <row r="1332" spans="1:9" x14ac:dyDescent="0.35">
      <c r="A1332" s="1">
        <v>43693</v>
      </c>
      <c r="B1332" t="s">
        <v>221</v>
      </c>
      <c r="C1332" t="s">
        <v>79</v>
      </c>
      <c r="D1332">
        <v>1</v>
      </c>
      <c r="E1332" s="14">
        <v>3.99</v>
      </c>
      <c r="F1332" t="s">
        <v>77</v>
      </c>
      <c r="G1332" t="str">
        <f>LOOKUP($C1332,'AisleList-T'!$A:$A,'AisleList-T'!B:B)</f>
        <v>Sides</v>
      </c>
      <c r="H1332" t="str">
        <f>IF($F1332="Food4Less",LOOKUP($C1332,'AisleList-T'!$A:$A,'AisleList-T'!C:C),"")</f>
        <v/>
      </c>
      <c r="I1332" t="str">
        <f>IF($F1332="Food4Less",LOOKUP($C1332,'AisleList-T'!$A:$A,'AisleList-T'!D:D),"")</f>
        <v/>
      </c>
    </row>
    <row r="1333" spans="1:9" x14ac:dyDescent="0.35">
      <c r="A1333" s="1">
        <v>43693</v>
      </c>
      <c r="B1333" t="s">
        <v>499</v>
      </c>
      <c r="C1333" t="s">
        <v>187</v>
      </c>
      <c r="D1333">
        <v>1</v>
      </c>
      <c r="E1333" s="14">
        <v>1.5</v>
      </c>
      <c r="F1333" t="s">
        <v>77</v>
      </c>
      <c r="G1333" t="str">
        <f>LOOKUP($C1333,'AisleList-T'!$A:$A,'AisleList-T'!B:B)</f>
        <v>Snacks</v>
      </c>
      <c r="H1333" t="str">
        <f>IF($F1333="Food4Less",LOOKUP($C1333,'AisleList-T'!$A:$A,'AisleList-T'!C:C),"")</f>
        <v/>
      </c>
      <c r="I1333" t="str">
        <f>IF($F1333="Food4Less",LOOKUP($C1333,'AisleList-T'!$A:$A,'AisleList-T'!D:D),"")</f>
        <v/>
      </c>
    </row>
    <row r="1334" spans="1:9" x14ac:dyDescent="0.35">
      <c r="A1334" s="1">
        <v>43693</v>
      </c>
      <c r="B1334" t="s">
        <v>499</v>
      </c>
      <c r="C1334" t="s">
        <v>187</v>
      </c>
      <c r="D1334">
        <v>1</v>
      </c>
      <c r="E1334" s="14">
        <v>1.5</v>
      </c>
      <c r="F1334" t="s">
        <v>77</v>
      </c>
      <c r="G1334" t="str">
        <f>LOOKUP($C1334,'AisleList-T'!$A:$A,'AisleList-T'!B:B)</f>
        <v>Snacks</v>
      </c>
      <c r="H1334" t="str">
        <f>IF($F1334="Food4Less",LOOKUP($C1334,'AisleList-T'!$A:$A,'AisleList-T'!C:C),"")</f>
        <v/>
      </c>
      <c r="I1334" t="str">
        <f>IF($F1334="Food4Less",LOOKUP($C1334,'AisleList-T'!$A:$A,'AisleList-T'!D:D),"")</f>
        <v/>
      </c>
    </row>
    <row r="1335" spans="1:9" x14ac:dyDescent="0.35">
      <c r="A1335" s="1">
        <v>43693</v>
      </c>
      <c r="B1335" t="s">
        <v>61</v>
      </c>
      <c r="C1335" t="s">
        <v>132</v>
      </c>
      <c r="D1335">
        <v>1</v>
      </c>
      <c r="E1335" s="14">
        <v>0.52</v>
      </c>
      <c r="F1335" t="s">
        <v>77</v>
      </c>
      <c r="G1335" t="str">
        <f>LOOKUP($C1335,'AisleList-T'!$A:$A,'AisleList-T'!B:B)</f>
        <v>Vegetables</v>
      </c>
      <c r="H1335" t="str">
        <f>IF($F1335="Food4Less",LOOKUP($C1335,'AisleList-T'!$A:$A,'AisleList-T'!C:C),"")</f>
        <v/>
      </c>
      <c r="I1335" t="str">
        <f>IF($F1335="Food4Less",LOOKUP($C1335,'AisleList-T'!$A:$A,'AisleList-T'!D:D),"")</f>
        <v/>
      </c>
    </row>
    <row r="1336" spans="1:9" x14ac:dyDescent="0.35">
      <c r="A1336" s="1">
        <v>43706</v>
      </c>
      <c r="B1336" t="s">
        <v>14</v>
      </c>
      <c r="C1336" t="s">
        <v>26</v>
      </c>
      <c r="D1336">
        <v>18</v>
      </c>
      <c r="E1336" s="14">
        <v>2.89</v>
      </c>
      <c r="F1336" t="s">
        <v>11</v>
      </c>
      <c r="G1336" t="str">
        <f>LOOKUP($C1336,'AisleList-T'!$A:$A,'AisleList-T'!B:B)</f>
        <v>Meats/Proteins</v>
      </c>
      <c r="H1336" t="str">
        <f>IF($F1336="Food4Less",LOOKUP($C1336,'AisleList-T'!$A:$A,'AisleList-T'!C:C),"")</f>
        <v>BW</v>
      </c>
      <c r="I1336" t="str">
        <f>IF($F1336="Food4Less",LOOKUP($C1336,'AisleList-T'!$A:$A,'AisleList-T'!D:D),"")</f>
        <v>Deli/Dairy</v>
      </c>
    </row>
    <row r="1337" spans="1:9" x14ac:dyDescent="0.35">
      <c r="A1337" s="1">
        <v>43706</v>
      </c>
      <c r="B1337" t="s">
        <v>14</v>
      </c>
      <c r="C1337" t="s">
        <v>288</v>
      </c>
      <c r="D1337">
        <v>1</v>
      </c>
      <c r="E1337" s="14">
        <v>2.19</v>
      </c>
      <c r="F1337" t="s">
        <v>11</v>
      </c>
      <c r="G1337" t="str">
        <f>LOOKUP($C1337,'AisleList-T'!$A:$A,'AisleList-T'!B:B)</f>
        <v>Baking</v>
      </c>
      <c r="H1337">
        <f>IF($F1337="Food4Less",LOOKUP($C1337,'AisleList-T'!$A:$A,'AisleList-T'!C:C),"")</f>
        <v>6</v>
      </c>
      <c r="I1337" t="str">
        <f>IF($F1337="Food4Less",LOOKUP($C1337,'AisleList-T'!$A:$A,'AisleList-T'!D:D),"")</f>
        <v>Baking/Breakfast</v>
      </c>
    </row>
    <row r="1338" spans="1:9" x14ac:dyDescent="0.35">
      <c r="A1338" s="1">
        <v>43706</v>
      </c>
      <c r="B1338" t="s">
        <v>61</v>
      </c>
      <c r="C1338" t="s">
        <v>62</v>
      </c>
      <c r="D1338">
        <v>5</v>
      </c>
      <c r="E1338" s="14">
        <v>1.17</v>
      </c>
      <c r="F1338" t="s">
        <v>11</v>
      </c>
      <c r="G1338" t="str">
        <f>LOOKUP($C1338,'AisleList-T'!$A:$A,'AisleList-T'!B:B)</f>
        <v>Fruits</v>
      </c>
      <c r="H1338">
        <f>IF($F1338="Food4Less",LOOKUP($C1338,'AisleList-T'!$A:$A,'AisleList-T'!C:C),"")</f>
        <v>0</v>
      </c>
      <c r="I1338" t="str">
        <f>IF($F1338="Food4Less",LOOKUP($C1338,'AisleList-T'!$A:$A,'AisleList-T'!D:D),"")</f>
        <v>Vegetables/Fruit</v>
      </c>
    </row>
    <row r="1339" spans="1:9" x14ac:dyDescent="0.35">
      <c r="A1339" s="1">
        <v>43706</v>
      </c>
      <c r="B1339" t="s">
        <v>500</v>
      </c>
      <c r="C1339" t="s">
        <v>501</v>
      </c>
      <c r="D1339">
        <v>1</v>
      </c>
      <c r="E1339" s="14">
        <v>1.79</v>
      </c>
      <c r="F1339" t="s">
        <v>11</v>
      </c>
      <c r="G1339" t="str">
        <f>LOOKUP($C1339,'AisleList-T'!$A:$A,'AisleList-T'!B:B)</f>
        <v>Bathroom/Cleaning</v>
      </c>
      <c r="H1339">
        <f>IF($F1339="Food4Less",LOOKUP($C1339,'AisleList-T'!$A:$A,'AisleList-T'!C:C),"")</f>
        <v>12</v>
      </c>
      <c r="I1339" t="str">
        <f>IF($F1339="Food4Less",LOOKUP($C1339,'AisleList-T'!$A:$A,'AisleList-T'!D:D),"")</f>
        <v>Bathroom</v>
      </c>
    </row>
    <row r="1340" spans="1:9" x14ac:dyDescent="0.35">
      <c r="A1340" s="1">
        <v>43706</v>
      </c>
      <c r="B1340" t="s">
        <v>61</v>
      </c>
      <c r="C1340" t="s">
        <v>132</v>
      </c>
      <c r="D1340">
        <v>1</v>
      </c>
      <c r="E1340" s="14">
        <v>1.17</v>
      </c>
      <c r="F1340" t="s">
        <v>11</v>
      </c>
      <c r="G1340" t="str">
        <f>LOOKUP($C1340,'AisleList-T'!$A:$A,'AisleList-T'!B:B)</f>
        <v>Vegetables</v>
      </c>
      <c r="H1340">
        <f>IF($F1340="Food4Less",LOOKUP($C1340,'AisleList-T'!$A:$A,'AisleList-T'!C:C),"")</f>
        <v>0</v>
      </c>
      <c r="I1340" t="str">
        <f>IF($F1340="Food4Less",LOOKUP($C1340,'AisleList-T'!$A:$A,'AisleList-T'!D:D),"")</f>
        <v>Vegetables/Fruit</v>
      </c>
    </row>
    <row r="1341" spans="1:9" x14ac:dyDescent="0.35">
      <c r="A1341" s="1">
        <v>43706</v>
      </c>
      <c r="B1341" t="s">
        <v>61</v>
      </c>
      <c r="C1341" t="s">
        <v>98</v>
      </c>
      <c r="D1341">
        <v>6</v>
      </c>
      <c r="E1341" s="14">
        <v>0.19</v>
      </c>
      <c r="F1341" t="s">
        <v>11</v>
      </c>
      <c r="G1341" t="str">
        <f>LOOKUP($C1341,'AisleList-T'!$A:$A,'AisleList-T'!B:B)</f>
        <v>Fruits</v>
      </c>
      <c r="H1341">
        <f>IF($F1341="Food4Less",LOOKUP($C1341,'AisleList-T'!$A:$A,'AisleList-T'!C:C),"")</f>
        <v>0</v>
      </c>
      <c r="I1341" t="str">
        <f>IF($F1341="Food4Less",LOOKUP($C1341,'AisleList-T'!$A:$A,'AisleList-T'!D:D),"")</f>
        <v>Vegetables/Fruit</v>
      </c>
    </row>
    <row r="1342" spans="1:9" x14ac:dyDescent="0.35">
      <c r="A1342" s="1">
        <v>43706</v>
      </c>
      <c r="B1342" t="s">
        <v>61</v>
      </c>
      <c r="C1342" t="s">
        <v>466</v>
      </c>
      <c r="D1342">
        <v>1</v>
      </c>
      <c r="E1342" s="14">
        <v>1.99</v>
      </c>
      <c r="F1342" t="s">
        <v>11</v>
      </c>
      <c r="G1342" t="str">
        <f>LOOKUP($C1342,'AisleList-T'!$A:$A,'AisleList-T'!B:B)</f>
        <v>Snacks</v>
      </c>
      <c r="H1342" t="str">
        <f>IF($F1342="Food4Less",LOOKUP($C1342,'AisleList-T'!$A:$A,'AisleList-T'!C:C),"")</f>
        <v>B</v>
      </c>
      <c r="I1342" t="str">
        <f>IF($F1342="Food4Less",LOOKUP($C1342,'AisleList-T'!$A:$A,'AisleList-T'!D:D),"")</f>
        <v>Backery</v>
      </c>
    </row>
    <row r="1343" spans="1:9" x14ac:dyDescent="0.35">
      <c r="A1343" s="1">
        <v>43706</v>
      </c>
      <c r="B1343" t="s">
        <v>243</v>
      </c>
      <c r="C1343" t="s">
        <v>502</v>
      </c>
      <c r="D1343">
        <v>1</v>
      </c>
      <c r="E1343" s="14">
        <v>4.99</v>
      </c>
      <c r="F1343" t="s">
        <v>11</v>
      </c>
      <c r="G1343" t="str">
        <f>LOOKUP($C1343,'AisleList-T'!$A:$A,'AisleList-T'!B:B)</f>
        <v>Drinks</v>
      </c>
      <c r="H1343">
        <f>IF($F1343="Food4Less",LOOKUP($C1343,'AisleList-T'!$A:$A,'AisleList-T'!C:C),"")</f>
        <v>1</v>
      </c>
      <c r="I1343" t="str">
        <f>IF($F1343="Food4Less",LOOKUP($C1343,'AisleList-T'!$A:$A,'AisleList-T'!D:D),"")</f>
        <v>Meats/Cheese</v>
      </c>
    </row>
    <row r="1344" spans="1:9" x14ac:dyDescent="0.35">
      <c r="A1344" s="1">
        <v>43706</v>
      </c>
      <c r="B1344" t="s">
        <v>243</v>
      </c>
      <c r="C1344" t="s">
        <v>503</v>
      </c>
      <c r="D1344">
        <v>1</v>
      </c>
      <c r="E1344" s="14">
        <v>4.49</v>
      </c>
      <c r="F1344" t="s">
        <v>11</v>
      </c>
      <c r="G1344" t="str">
        <f>LOOKUP($C1344,'AisleList-T'!$A:$A,'AisleList-T'!B:B)</f>
        <v>Condiments</v>
      </c>
      <c r="H1344">
        <f>IF($F1344="Food4Less",LOOKUP($C1344,'AisleList-T'!$A:$A,'AisleList-T'!C:C),"")</f>
        <v>6</v>
      </c>
      <c r="I1344" t="str">
        <f>IF($F1344="Food4Less",LOOKUP($C1344,'AisleList-T'!$A:$A,'AisleList-T'!D:D),"")</f>
        <v>Baking/Breakfast</v>
      </c>
    </row>
    <row r="1345" spans="1:9" x14ac:dyDescent="0.35">
      <c r="A1345" s="1">
        <v>43706</v>
      </c>
      <c r="B1345" t="s">
        <v>14</v>
      </c>
      <c r="C1345" t="s">
        <v>42</v>
      </c>
      <c r="D1345">
        <v>1</v>
      </c>
      <c r="E1345" s="14">
        <v>0.39</v>
      </c>
      <c r="F1345" t="s">
        <v>11</v>
      </c>
      <c r="G1345" t="str">
        <f>LOOKUP($C1345,'AisleList-T'!$A:$A,'AisleList-T'!B:B)</f>
        <v>Fruits</v>
      </c>
      <c r="H1345">
        <f>IF($F1345="Food4Less",LOOKUP($C1345,'AisleList-T'!$A:$A,'AisleList-T'!C:C),"")</f>
        <v>5</v>
      </c>
      <c r="I1345" t="str">
        <f>IF($F1345="Food4Less",LOOKUP($C1345,'AisleList-T'!$A:$A,'AisleList-T'!D:D),"")</f>
        <v>Pasta/Rice</v>
      </c>
    </row>
    <row r="1346" spans="1:9" x14ac:dyDescent="0.35">
      <c r="A1346" s="1">
        <v>43706</v>
      </c>
      <c r="B1346" t="s">
        <v>14</v>
      </c>
      <c r="C1346" t="s">
        <v>42</v>
      </c>
      <c r="D1346">
        <v>1</v>
      </c>
      <c r="E1346" s="14">
        <v>0.39</v>
      </c>
      <c r="F1346" t="s">
        <v>11</v>
      </c>
      <c r="G1346" t="str">
        <f>LOOKUP($C1346,'AisleList-T'!$A:$A,'AisleList-T'!B:B)</f>
        <v>Fruits</v>
      </c>
      <c r="H1346">
        <f>IF($F1346="Food4Less",LOOKUP($C1346,'AisleList-T'!$A:$A,'AisleList-T'!C:C),"")</f>
        <v>5</v>
      </c>
      <c r="I1346" t="str">
        <f>IF($F1346="Food4Less",LOOKUP($C1346,'AisleList-T'!$A:$A,'AisleList-T'!D:D),"")</f>
        <v>Pasta/Rice</v>
      </c>
    </row>
    <row r="1347" spans="1:9" x14ac:dyDescent="0.35">
      <c r="A1347" s="1">
        <v>43706</v>
      </c>
      <c r="B1347" t="s">
        <v>14</v>
      </c>
      <c r="C1347" t="s">
        <v>42</v>
      </c>
      <c r="D1347">
        <v>1</v>
      </c>
      <c r="E1347" s="14">
        <v>0.39</v>
      </c>
      <c r="F1347" t="s">
        <v>11</v>
      </c>
      <c r="G1347" t="str">
        <f>LOOKUP($C1347,'AisleList-T'!$A:$A,'AisleList-T'!B:B)</f>
        <v>Fruits</v>
      </c>
      <c r="H1347">
        <f>IF($F1347="Food4Less",LOOKUP($C1347,'AisleList-T'!$A:$A,'AisleList-T'!C:C),"")</f>
        <v>5</v>
      </c>
      <c r="I1347" t="str">
        <f>IF($F1347="Food4Less",LOOKUP($C1347,'AisleList-T'!$A:$A,'AisleList-T'!D:D),"")</f>
        <v>Pasta/Rice</v>
      </c>
    </row>
    <row r="1348" spans="1:9" x14ac:dyDescent="0.35">
      <c r="A1348" s="1">
        <v>43706</v>
      </c>
      <c r="B1348" t="s">
        <v>471</v>
      </c>
      <c r="C1348" t="s">
        <v>472</v>
      </c>
      <c r="D1348">
        <v>1</v>
      </c>
      <c r="E1348" s="14">
        <v>1.19</v>
      </c>
      <c r="F1348" t="s">
        <v>11</v>
      </c>
      <c r="G1348" t="str">
        <f>LOOKUP($C1348,'AisleList-T'!$A:$A,'AisleList-T'!B:B)</f>
        <v>Dairy</v>
      </c>
      <c r="H1348">
        <f>IF($F1348="Food4Less",LOOKUP($C1348,'AisleList-T'!$A:$A,'AisleList-T'!C:C),"")</f>
        <v>1</v>
      </c>
      <c r="I1348" t="str">
        <f>IF($F1348="Food4Less",LOOKUP($C1348,'AisleList-T'!$A:$A,'AisleList-T'!D:D),"")</f>
        <v>Meats/Cheese</v>
      </c>
    </row>
    <row r="1349" spans="1:9" x14ac:dyDescent="0.35">
      <c r="A1349" s="1">
        <v>43706</v>
      </c>
      <c r="B1349" t="s">
        <v>471</v>
      </c>
      <c r="C1349" t="s">
        <v>472</v>
      </c>
      <c r="D1349">
        <v>1</v>
      </c>
      <c r="E1349" s="14">
        <v>1.19</v>
      </c>
      <c r="F1349" t="s">
        <v>11</v>
      </c>
      <c r="G1349" t="str">
        <f>LOOKUP($C1349,'AisleList-T'!$A:$A,'AisleList-T'!B:B)</f>
        <v>Dairy</v>
      </c>
      <c r="H1349">
        <f>IF($F1349="Food4Less",LOOKUP($C1349,'AisleList-T'!$A:$A,'AisleList-T'!C:C),"")</f>
        <v>1</v>
      </c>
      <c r="I1349" t="str">
        <f>IF($F1349="Food4Less",LOOKUP($C1349,'AisleList-T'!$A:$A,'AisleList-T'!D:D),"")</f>
        <v>Meats/Cheese</v>
      </c>
    </row>
    <row r="1350" spans="1:9" x14ac:dyDescent="0.35">
      <c r="A1350" s="1">
        <v>43706</v>
      </c>
      <c r="B1350" t="s">
        <v>14</v>
      </c>
      <c r="C1350" t="s">
        <v>57</v>
      </c>
      <c r="D1350">
        <v>1</v>
      </c>
      <c r="E1350" s="14">
        <v>1.29</v>
      </c>
      <c r="F1350" t="s">
        <v>11</v>
      </c>
      <c r="G1350" t="str">
        <f>LOOKUP($C1350,'AisleList-T'!$A:$A,'AisleList-T'!B:B)</f>
        <v>Breads</v>
      </c>
      <c r="H1350">
        <f>IF($F1350="Food4Less",LOOKUP($C1350,'AisleList-T'!$A:$A,'AisleList-T'!C:C),"")</f>
        <v>2</v>
      </c>
      <c r="I1350" t="str">
        <f>IF($F1350="Food4Less",LOOKUP($C1350,'AisleList-T'!$A:$A,'AisleList-T'!D:D),"")</f>
        <v>Bread/Cereal</v>
      </c>
    </row>
    <row r="1351" spans="1:9" x14ac:dyDescent="0.35">
      <c r="A1351" s="1">
        <v>43706</v>
      </c>
      <c r="B1351" t="s">
        <v>14</v>
      </c>
      <c r="C1351" t="s">
        <v>20</v>
      </c>
      <c r="D1351">
        <v>1</v>
      </c>
      <c r="E1351" s="14">
        <v>3.79</v>
      </c>
      <c r="F1351" t="s">
        <v>11</v>
      </c>
      <c r="G1351" t="str">
        <f>LOOKUP($C1351,'AisleList-T'!$A:$A,'AisleList-T'!B:B)</f>
        <v>Meats/Proteins</v>
      </c>
      <c r="H1351" t="str">
        <f>IF($F1351="Food4Less",LOOKUP($C1351,'AisleList-T'!$A:$A,'AisleList-T'!C:C),"")</f>
        <v>BW</v>
      </c>
      <c r="I1351" t="str">
        <f>IF($F1351="Food4Less",LOOKUP($C1351,'AisleList-T'!$A:$A,'AisleList-T'!D:D),"")</f>
        <v>Deli/Dairy</v>
      </c>
    </row>
    <row r="1352" spans="1:9" x14ac:dyDescent="0.35">
      <c r="A1352" s="1">
        <v>43706</v>
      </c>
      <c r="B1352" t="s">
        <v>37</v>
      </c>
      <c r="C1352" t="s">
        <v>38</v>
      </c>
      <c r="D1352">
        <v>1</v>
      </c>
      <c r="E1352" s="14">
        <v>2.4900000000000002</v>
      </c>
      <c r="F1352" t="s">
        <v>11</v>
      </c>
      <c r="G1352" t="str">
        <f>LOOKUP($C1352,'AisleList-T'!$A:$A,'AisleList-T'!B:B)</f>
        <v>Sides</v>
      </c>
      <c r="H1352">
        <f>IF($F1352="Food4Less",LOOKUP($C1352,'AisleList-T'!$A:$A,'AisleList-T'!C:C),"")</f>
        <v>5</v>
      </c>
      <c r="I1352" t="str">
        <f>IF($F1352="Food4Less",LOOKUP($C1352,'AisleList-T'!$A:$A,'AisleList-T'!D:D),"")</f>
        <v>Pasta/Rice</v>
      </c>
    </row>
    <row r="1353" spans="1:9" x14ac:dyDescent="0.35">
      <c r="A1353" s="1">
        <v>43707</v>
      </c>
      <c r="B1353" t="s">
        <v>190</v>
      </c>
      <c r="C1353" t="s">
        <v>187</v>
      </c>
      <c r="D1353">
        <v>1</v>
      </c>
      <c r="E1353" s="14">
        <v>2.5</v>
      </c>
      <c r="F1353" t="s">
        <v>11</v>
      </c>
      <c r="G1353" t="str">
        <f>LOOKUP($C1353,'AisleList-T'!$A:$A,'AisleList-T'!B:B)</f>
        <v>Snacks</v>
      </c>
      <c r="H1353">
        <f>IF($F1353="Food4Less",LOOKUP($C1353,'AisleList-T'!$A:$A,'AisleList-T'!C:C),"")</f>
        <v>7</v>
      </c>
      <c r="I1353" t="str">
        <f>IF($F1353="Food4Less",LOOKUP($C1353,'AisleList-T'!$A:$A,'AisleList-T'!D:D),"")</f>
        <v>Snacks 1</v>
      </c>
    </row>
    <row r="1354" spans="1:9" x14ac:dyDescent="0.35">
      <c r="A1354" s="1">
        <v>43707</v>
      </c>
      <c r="B1354" t="s">
        <v>14</v>
      </c>
      <c r="C1354" t="s">
        <v>94</v>
      </c>
      <c r="D1354">
        <v>1</v>
      </c>
      <c r="E1354" s="14">
        <v>1.99</v>
      </c>
      <c r="F1354" t="s">
        <v>11</v>
      </c>
      <c r="G1354" t="str">
        <f>LOOKUP($C1354,'AisleList-T'!$A:$A,'AisleList-T'!B:B)</f>
        <v>Snacks</v>
      </c>
      <c r="H1354">
        <f>IF($F1354="Food4Less",LOOKUP($C1354,'AisleList-T'!$A:$A,'AisleList-T'!C:C),"")</f>
        <v>11</v>
      </c>
      <c r="I1354" t="str">
        <f>IF($F1354="Food4Less",LOOKUP($C1354,'AisleList-T'!$A:$A,'AisleList-T'!D:D),"")</f>
        <v>Snacks 2</v>
      </c>
    </row>
    <row r="1355" spans="1:9" x14ac:dyDescent="0.35">
      <c r="A1355" s="1">
        <v>43707</v>
      </c>
      <c r="B1355" t="s">
        <v>504</v>
      </c>
      <c r="C1355" t="s">
        <v>505</v>
      </c>
      <c r="D1355">
        <v>1</v>
      </c>
      <c r="E1355" s="14">
        <v>4.29</v>
      </c>
      <c r="F1355" t="s">
        <v>11</v>
      </c>
      <c r="G1355" t="str">
        <f>LOOKUP($C1355,'AisleList-T'!$A:$A,'AisleList-T'!B:B)</f>
        <v>Snacks</v>
      </c>
      <c r="H1355">
        <f>IF($F1355="Food4Less",LOOKUP($C1355,'AisleList-T'!$A:$A,'AisleList-T'!C:C),"")</f>
        <v>11</v>
      </c>
      <c r="I1355" t="str">
        <f>IF($F1355="Food4Less",LOOKUP($C1355,'AisleList-T'!$A:$A,'AisleList-T'!D:D),"")</f>
        <v>Snacks 2</v>
      </c>
    </row>
    <row r="1356" spans="1:9" x14ac:dyDescent="0.35">
      <c r="A1356" s="1">
        <v>43707</v>
      </c>
      <c r="B1356" t="s">
        <v>504</v>
      </c>
      <c r="C1356" t="s">
        <v>506</v>
      </c>
      <c r="D1356">
        <v>1</v>
      </c>
      <c r="E1356" s="14">
        <v>4.59</v>
      </c>
      <c r="F1356" t="s">
        <v>11</v>
      </c>
      <c r="G1356" t="str">
        <f>LOOKUP($C1356,'AisleList-T'!$A:$A,'AisleList-T'!B:B)</f>
        <v>Snacks</v>
      </c>
      <c r="H1356">
        <f>IF($F1356="Food4Less",LOOKUP($C1356,'AisleList-T'!$A:$A,'AisleList-T'!C:C),"")</f>
        <v>11</v>
      </c>
      <c r="I1356" t="str">
        <f>IF($F1356="Food4Less",LOOKUP($C1356,'AisleList-T'!$A:$A,'AisleList-T'!D:D),"")</f>
        <v>Snacks 2</v>
      </c>
    </row>
    <row r="1357" spans="1:9" x14ac:dyDescent="0.35">
      <c r="A1357" s="1">
        <v>43707</v>
      </c>
      <c r="B1357" t="s">
        <v>367</v>
      </c>
      <c r="C1357" t="s">
        <v>368</v>
      </c>
      <c r="D1357">
        <v>1</v>
      </c>
      <c r="E1357" s="14">
        <v>4.99</v>
      </c>
      <c r="F1357" t="s">
        <v>11</v>
      </c>
      <c r="G1357" t="str">
        <f>LOOKUP($C1357,'AisleList-T'!$A:$A,'AisleList-T'!B:B)</f>
        <v>Spices/Sauces</v>
      </c>
      <c r="H1357">
        <f>IF($F1357="Food4Less",LOOKUP($C1357,'AisleList-T'!$A:$A,'AisleList-T'!C:C),"")</f>
        <v>5</v>
      </c>
      <c r="I1357" t="str">
        <f>IF($F1357="Food4Less",LOOKUP($C1357,'AisleList-T'!$A:$A,'AisleList-T'!D:D),"")</f>
        <v>Pasta/Rice</v>
      </c>
    </row>
    <row r="1358" spans="1:9" x14ac:dyDescent="0.35">
      <c r="A1358" s="1">
        <v>43707</v>
      </c>
      <c r="B1358" t="s">
        <v>488</v>
      </c>
      <c r="C1358" t="s">
        <v>294</v>
      </c>
      <c r="D1358">
        <v>1</v>
      </c>
      <c r="E1358" s="14">
        <v>13.49</v>
      </c>
      <c r="F1358" t="s">
        <v>11</v>
      </c>
      <c r="G1358" t="str">
        <f>LOOKUP($C1358,'AisleList-T'!$A:$A,'AisleList-T'!B:B)</f>
        <v>Snacks</v>
      </c>
      <c r="H1358">
        <f>IF($F1358="Food4Less",LOOKUP($C1358,'AisleList-T'!$A:$A,'AisleList-T'!C:C),"")</f>
        <v>1</v>
      </c>
      <c r="I1358" t="str">
        <f>IF($F1358="Food4Less",LOOKUP($C1358,'AisleList-T'!$A:$A,'AisleList-T'!D:D),"")</f>
        <v>Meats/Cheese</v>
      </c>
    </row>
    <row r="1359" spans="1:9" x14ac:dyDescent="0.35">
      <c r="A1359" s="1">
        <v>43707</v>
      </c>
      <c r="B1359" t="s">
        <v>507</v>
      </c>
      <c r="C1359" t="s">
        <v>365</v>
      </c>
      <c r="D1359">
        <v>1</v>
      </c>
      <c r="E1359" s="14">
        <v>6.99</v>
      </c>
      <c r="F1359" t="s">
        <v>11</v>
      </c>
      <c r="G1359" t="str">
        <f>LOOKUP($C1359,'AisleList-T'!$A:$A,'AisleList-T'!B:B)</f>
        <v>Dairy</v>
      </c>
      <c r="H1359">
        <f>IF($F1359="Food4Less",LOOKUP($C1359,'AisleList-T'!$A:$A,'AisleList-T'!C:C),"")</f>
        <v>15</v>
      </c>
      <c r="I1359" t="str">
        <f>IF($F1359="Food4Less",LOOKUP($C1359,'AisleList-T'!$A:$A,'AisleList-T'!D:D),"")</f>
        <v>Dairy Products</v>
      </c>
    </row>
    <row r="1360" spans="1:9" x14ac:dyDescent="0.35">
      <c r="A1360" s="1">
        <v>43707</v>
      </c>
      <c r="B1360" t="s">
        <v>61</v>
      </c>
      <c r="C1360" t="s">
        <v>326</v>
      </c>
      <c r="D1360">
        <v>4</v>
      </c>
      <c r="E1360" s="14">
        <v>3.96</v>
      </c>
      <c r="F1360" t="s">
        <v>11</v>
      </c>
      <c r="G1360" t="str">
        <f>LOOKUP($C1360,'AisleList-T'!$A:$A,'AisleList-T'!B:B)</f>
        <v>Snacks</v>
      </c>
      <c r="H1360" t="str">
        <f>IF($F1360="Food4Less",LOOKUP($C1360,'AisleList-T'!$A:$A,'AisleList-T'!C:C),"")</f>
        <v>B</v>
      </c>
      <c r="I1360" t="str">
        <f>IF($F1360="Food4Less",LOOKUP($C1360,'AisleList-T'!$A:$A,'AisleList-T'!D:D),"")</f>
        <v>Backery</v>
      </c>
    </row>
    <row r="1361" spans="1:9" x14ac:dyDescent="0.35">
      <c r="A1361" s="1">
        <v>43707</v>
      </c>
      <c r="B1361" t="s">
        <v>61</v>
      </c>
      <c r="C1361" t="s">
        <v>100</v>
      </c>
      <c r="D1361">
        <v>4</v>
      </c>
      <c r="E1361" s="14">
        <v>2</v>
      </c>
      <c r="F1361" t="s">
        <v>11</v>
      </c>
      <c r="G1361" t="str">
        <f>LOOKUP($C1361,'AisleList-T'!$A:$A,'AisleList-T'!B:B)</f>
        <v>Snacks</v>
      </c>
      <c r="H1361" t="str">
        <f>IF($F1361="Food4Less",LOOKUP($C1361,'AisleList-T'!$A:$A,'AisleList-T'!C:C),"")</f>
        <v>B</v>
      </c>
      <c r="I1361" t="str">
        <f>IF($F1361="Food4Less",LOOKUP($C1361,'AisleList-T'!$A:$A,'AisleList-T'!D:D),"")</f>
        <v>Bakery</v>
      </c>
    </row>
    <row r="1362" spans="1:9" x14ac:dyDescent="0.35">
      <c r="A1362" s="1">
        <v>43709</v>
      </c>
      <c r="B1362" t="s">
        <v>497</v>
      </c>
      <c r="C1362" t="s">
        <v>17</v>
      </c>
      <c r="D1362">
        <v>1</v>
      </c>
      <c r="E1362" s="14">
        <f>3.49-1.75</f>
        <v>1.7400000000000002</v>
      </c>
      <c r="F1362" t="s">
        <v>11</v>
      </c>
      <c r="G1362" t="str">
        <f>LOOKUP($C1362,'AisleList-T'!$A:$A,'AisleList-T'!B:B)</f>
        <v>Snacks</v>
      </c>
      <c r="H1362">
        <f>IF($F1362="Food4Less",LOOKUP($C1362,'AisleList-T'!$A:$A,'AisleList-T'!C:C),"")</f>
        <v>7</v>
      </c>
      <c r="I1362" t="str">
        <f>IF($F1362="Food4Less",LOOKUP($C1362,'AisleList-T'!$A:$A,'AisleList-T'!D:D),"")</f>
        <v>Snacks 1</v>
      </c>
    </row>
    <row r="1363" spans="1:9" x14ac:dyDescent="0.35">
      <c r="A1363" s="1">
        <v>43709</v>
      </c>
      <c r="B1363" t="s">
        <v>497</v>
      </c>
      <c r="C1363" t="s">
        <v>17</v>
      </c>
      <c r="D1363">
        <v>1</v>
      </c>
      <c r="E1363" s="14">
        <v>3.49</v>
      </c>
      <c r="F1363" t="s">
        <v>11</v>
      </c>
      <c r="G1363" t="str">
        <f>LOOKUP($C1363,'AisleList-T'!$A:$A,'AisleList-T'!B:B)</f>
        <v>Snacks</v>
      </c>
      <c r="H1363">
        <f>IF($F1363="Food4Less",LOOKUP($C1363,'AisleList-T'!$A:$A,'AisleList-T'!C:C),"")</f>
        <v>7</v>
      </c>
      <c r="I1363" t="str">
        <f>IF($F1363="Food4Less",LOOKUP($C1363,'AisleList-T'!$A:$A,'AisleList-T'!D:D),"")</f>
        <v>Snacks 1</v>
      </c>
    </row>
    <row r="1364" spans="1:9" x14ac:dyDescent="0.35">
      <c r="A1364" s="1">
        <v>43709</v>
      </c>
      <c r="B1364" t="s">
        <v>14</v>
      </c>
      <c r="C1364" t="s">
        <v>48</v>
      </c>
      <c r="D1364">
        <v>1</v>
      </c>
      <c r="E1364" s="14">
        <v>1.49</v>
      </c>
      <c r="F1364" t="s">
        <v>11</v>
      </c>
      <c r="G1364" t="str">
        <f>LOOKUP($C1364,'AisleList-T'!$A:$A,'AisleList-T'!B:B)</f>
        <v>Spices/Sauces</v>
      </c>
      <c r="H1364">
        <f>IF($F1364="Food4Less",LOOKUP($C1364,'AisleList-T'!$A:$A,'AisleList-T'!C:C),"")</f>
        <v>5</v>
      </c>
      <c r="I1364" t="str">
        <f>IF($F1364="Food4Less",LOOKUP($C1364,'AisleList-T'!$A:$A,'AisleList-T'!D:D),"")</f>
        <v>Pasta/Rice</v>
      </c>
    </row>
    <row r="1365" spans="1:9" x14ac:dyDescent="0.35">
      <c r="A1365" s="1">
        <v>43709</v>
      </c>
      <c r="B1365" t="s">
        <v>508</v>
      </c>
      <c r="C1365" t="s">
        <v>509</v>
      </c>
      <c r="D1365">
        <v>1</v>
      </c>
      <c r="E1365" s="14">
        <v>3.49</v>
      </c>
      <c r="F1365" t="s">
        <v>11</v>
      </c>
      <c r="G1365" t="str">
        <f>LOOKUP($C1365,'AisleList-T'!$A:$A,'AisleList-T'!B:B)</f>
        <v>Vegetables</v>
      </c>
      <c r="H1365">
        <f>IF($F1365="Food4Less",LOOKUP($C1365,'AisleList-T'!$A:$A,'AisleList-T'!C:C),"")</f>
        <v>0</v>
      </c>
      <c r="I1365" t="str">
        <f>IF($F1365="Food4Less",LOOKUP($C1365,'AisleList-T'!$A:$A,'AisleList-T'!D:D),"")</f>
        <v>Vegetables/Fruit</v>
      </c>
    </row>
    <row r="1366" spans="1:9" x14ac:dyDescent="0.35">
      <c r="A1366" s="1">
        <v>43709</v>
      </c>
      <c r="B1366" t="s">
        <v>23</v>
      </c>
      <c r="C1366" t="s">
        <v>337</v>
      </c>
      <c r="D1366">
        <v>1</v>
      </c>
      <c r="E1366" s="14">
        <v>3</v>
      </c>
      <c r="F1366" t="s">
        <v>11</v>
      </c>
      <c r="G1366" t="str">
        <f>LOOKUP($C1366,'AisleList-T'!$A:$A,'AisleList-T'!B:B)</f>
        <v>Snacks</v>
      </c>
      <c r="H1366">
        <f>IF($F1366="Food4Less",LOOKUP($C1366,'AisleList-T'!$A:$A,'AisleList-T'!C:C),"")</f>
        <v>10</v>
      </c>
      <c r="I1366" t="str">
        <f>IF($F1366="Food4Less",LOOKUP($C1366,'AisleList-T'!$A:$A,'AisleList-T'!D:D),"")</f>
        <v>Candy/Picnic</v>
      </c>
    </row>
    <row r="1367" spans="1:9" x14ac:dyDescent="0.35">
      <c r="A1367" s="1">
        <v>43709</v>
      </c>
      <c r="B1367" t="s">
        <v>23</v>
      </c>
      <c r="C1367" t="s">
        <v>24</v>
      </c>
      <c r="D1367">
        <v>1</v>
      </c>
      <c r="E1367" s="14">
        <v>3</v>
      </c>
      <c r="F1367" t="s">
        <v>11</v>
      </c>
      <c r="G1367" t="str">
        <f>LOOKUP($C1367,'AisleList-T'!$A:$A,'AisleList-T'!B:B)</f>
        <v>Meats/Proteins</v>
      </c>
      <c r="H1367">
        <f>IF($F1367="Food4Less",LOOKUP($C1367,'AisleList-T'!$A:$A,'AisleList-T'!C:C),"")</f>
        <v>1</v>
      </c>
      <c r="I1367" t="str">
        <f>IF($F1367="Food4Less",LOOKUP($C1367,'AisleList-T'!$A:$A,'AisleList-T'!D:D),"")</f>
        <v>Meats/Cheese</v>
      </c>
    </row>
    <row r="1368" spans="1:9" x14ac:dyDescent="0.35">
      <c r="A1368" s="1">
        <v>43709</v>
      </c>
      <c r="B1368" t="s">
        <v>14</v>
      </c>
      <c r="C1368" t="s">
        <v>133</v>
      </c>
      <c r="D1368">
        <v>1</v>
      </c>
      <c r="E1368" s="14">
        <v>6.99</v>
      </c>
      <c r="F1368" t="s">
        <v>11</v>
      </c>
      <c r="G1368" t="str">
        <f>LOOKUP($C1368,'AisleList-T'!$A:$A,'AisleList-T'!B:B)</f>
        <v>Dairy</v>
      </c>
      <c r="H1368">
        <f>IF($F1368="Food4Less",LOOKUP($C1368,'AisleList-T'!$A:$A,'AisleList-T'!C:C),"")</f>
        <v>1</v>
      </c>
      <c r="I1368" t="str">
        <f>IF($F1368="Food4Less",LOOKUP($C1368,'AisleList-T'!$A:$A,'AisleList-T'!D:D),"")</f>
        <v>Meats/Cheese</v>
      </c>
    </row>
    <row r="1369" spans="1:9" x14ac:dyDescent="0.35">
      <c r="A1369" s="1">
        <v>43709</v>
      </c>
      <c r="B1369" t="s">
        <v>14</v>
      </c>
      <c r="C1369" t="s">
        <v>510</v>
      </c>
      <c r="D1369">
        <v>1</v>
      </c>
      <c r="E1369" s="14">
        <v>2.99</v>
      </c>
      <c r="F1369" t="s">
        <v>11</v>
      </c>
      <c r="G1369" t="str">
        <f>LOOKUP($C1369,'AisleList-T'!$A:$A,'AisleList-T'!B:B)</f>
        <v>Vegetables</v>
      </c>
      <c r="H1369">
        <f>IF($F1369="Food4Less",LOOKUP($C1369,'AisleList-T'!$A:$A,'AisleList-T'!C:C),"")</f>
        <v>0</v>
      </c>
      <c r="I1369" t="str">
        <f>IF($F1369="Food4Less",LOOKUP($C1369,'AisleList-T'!$A:$A,'AisleList-T'!D:D),"")</f>
        <v>Vegetables/Fruit</v>
      </c>
    </row>
    <row r="1370" spans="1:9" x14ac:dyDescent="0.35">
      <c r="A1370" s="1">
        <v>43721</v>
      </c>
      <c r="B1370" t="s">
        <v>14</v>
      </c>
      <c r="C1370" t="s">
        <v>57</v>
      </c>
      <c r="D1370">
        <v>1</v>
      </c>
      <c r="E1370" s="14">
        <v>1.29</v>
      </c>
      <c r="F1370" t="s">
        <v>11</v>
      </c>
      <c r="G1370" t="str">
        <f>LOOKUP($C1370,'AisleList-T'!$A:$A,'AisleList-T'!B:B)</f>
        <v>Breads</v>
      </c>
      <c r="H1370">
        <f>IF($F1370="Food4Less",LOOKUP($C1370,'AisleList-T'!$A:$A,'AisleList-T'!C:C),"")</f>
        <v>2</v>
      </c>
      <c r="I1370" t="str">
        <f>IF($F1370="Food4Less",LOOKUP($C1370,'AisleList-T'!$A:$A,'AisleList-T'!D:D),"")</f>
        <v>Bread/Cereal</v>
      </c>
    </row>
    <row r="1371" spans="1:9" x14ac:dyDescent="0.35">
      <c r="A1371" s="1">
        <v>43721</v>
      </c>
      <c r="B1371" t="s">
        <v>61</v>
      </c>
      <c r="C1371" t="s">
        <v>99</v>
      </c>
      <c r="D1371">
        <v>2</v>
      </c>
      <c r="E1371" s="14">
        <v>5.38</v>
      </c>
      <c r="F1371" t="s">
        <v>11</v>
      </c>
      <c r="G1371" t="str">
        <f>LOOKUP($C1371,'AisleList-T'!$A:$A,'AisleList-T'!B:B)</f>
        <v>Fruits</v>
      </c>
      <c r="H1371">
        <f>IF($F1371="Food4Less",LOOKUP($C1371,'AisleList-T'!$A:$A,'AisleList-T'!C:C),"")</f>
        <v>0</v>
      </c>
      <c r="I1371" t="str">
        <f>IF($F1371="Food4Less",LOOKUP($C1371,'AisleList-T'!$A:$A,'AisleList-T'!D:D),"")</f>
        <v>Vegetables/Fruit</v>
      </c>
    </row>
    <row r="1372" spans="1:9" x14ac:dyDescent="0.35">
      <c r="A1372" s="1">
        <v>43721</v>
      </c>
      <c r="B1372" t="s">
        <v>12</v>
      </c>
      <c r="C1372" t="s">
        <v>13</v>
      </c>
      <c r="D1372">
        <v>1</v>
      </c>
      <c r="E1372" s="14">
        <v>2.4900000000000002</v>
      </c>
      <c r="F1372" t="s">
        <v>11</v>
      </c>
      <c r="G1372" t="str">
        <f>LOOKUP($C1372,'AisleList-T'!$A:$A,'AisleList-T'!B:B)</f>
        <v>Dairy</v>
      </c>
      <c r="H1372">
        <f>IF($F1372="Food4Less",LOOKUP($C1372,'AisleList-T'!$A:$A,'AisleList-T'!C:C),"")</f>
        <v>15</v>
      </c>
      <c r="I1372" t="str">
        <f>IF($F1372="Food4Less",LOOKUP($C1372,'AisleList-T'!$A:$A,'AisleList-T'!D:D),"")</f>
        <v>Dairy Products</v>
      </c>
    </row>
    <row r="1373" spans="1:9" x14ac:dyDescent="0.35">
      <c r="A1373" s="1">
        <v>43721</v>
      </c>
      <c r="B1373" t="s">
        <v>511</v>
      </c>
      <c r="C1373" t="s">
        <v>232</v>
      </c>
      <c r="D1373">
        <v>1</v>
      </c>
      <c r="E1373" s="14">
        <v>5.69</v>
      </c>
      <c r="F1373" t="s">
        <v>11</v>
      </c>
      <c r="G1373" t="str">
        <f>LOOKUP($C1373,'AisleList-T'!$A:$A,'AisleList-T'!B:B)</f>
        <v>Breakfast</v>
      </c>
      <c r="H1373">
        <f>IF($F1373="Food4Less",LOOKUP($C1373,'AisleList-T'!$A:$A,'AisleList-T'!C:C),"")</f>
        <v>11</v>
      </c>
      <c r="I1373" t="str">
        <f>IF($F1373="Food4Less",LOOKUP($C1373,'AisleList-T'!$A:$A,'AisleList-T'!D:D),"")</f>
        <v>Snacks 2</v>
      </c>
    </row>
    <row r="1374" spans="1:9" x14ac:dyDescent="0.35">
      <c r="A1374" s="1">
        <v>43721</v>
      </c>
      <c r="B1374" t="s">
        <v>14</v>
      </c>
      <c r="C1374" t="s">
        <v>466</v>
      </c>
      <c r="D1374">
        <v>1</v>
      </c>
      <c r="E1374" s="14">
        <v>1.99</v>
      </c>
      <c r="F1374" t="s">
        <v>11</v>
      </c>
      <c r="G1374" t="str">
        <f>LOOKUP($C1374,'AisleList-T'!$A:$A,'AisleList-T'!B:B)</f>
        <v>Snacks</v>
      </c>
      <c r="H1374" t="str">
        <f>IF($F1374="Food4Less",LOOKUP($C1374,'AisleList-T'!$A:$A,'AisleList-T'!C:C),"")</f>
        <v>B</v>
      </c>
      <c r="I1374" t="str">
        <f>IF($F1374="Food4Less",LOOKUP($C1374,'AisleList-T'!$A:$A,'AisleList-T'!D:D),"")</f>
        <v>Backery</v>
      </c>
    </row>
    <row r="1375" spans="1:9" x14ac:dyDescent="0.35">
      <c r="A1375" s="1">
        <v>43721</v>
      </c>
      <c r="B1375" t="s">
        <v>14</v>
      </c>
      <c r="C1375" t="s">
        <v>312</v>
      </c>
      <c r="D1375">
        <v>1</v>
      </c>
      <c r="E1375" s="14">
        <v>7.69</v>
      </c>
      <c r="F1375" t="s">
        <v>11</v>
      </c>
      <c r="G1375" t="str">
        <f>LOOKUP($C1375,'AisleList-T'!$A:$A,'AisleList-T'!B:B)</f>
        <v>Kitchen</v>
      </c>
      <c r="H1375">
        <f>IF($F1375="Food4Less",LOOKUP($C1375,'AisleList-T'!$A:$A,'AisleList-T'!C:C),"")</f>
        <v>10</v>
      </c>
      <c r="I1375" t="str">
        <f>IF($F1375="Food4Less",LOOKUP($C1375,'AisleList-T'!$A:$A,'AisleList-T'!D:D),"")</f>
        <v>Candy/Picnic</v>
      </c>
    </row>
    <row r="1376" spans="1:9" x14ac:dyDescent="0.35">
      <c r="A1376" s="1">
        <v>43721</v>
      </c>
      <c r="B1376" t="s">
        <v>471</v>
      </c>
      <c r="C1376" t="s">
        <v>472</v>
      </c>
      <c r="D1376">
        <v>1</v>
      </c>
      <c r="E1376" s="14">
        <v>1.19</v>
      </c>
      <c r="F1376" t="s">
        <v>11</v>
      </c>
      <c r="G1376" t="str">
        <f>LOOKUP($C1376,'AisleList-T'!$A:$A,'AisleList-T'!B:B)</f>
        <v>Dairy</v>
      </c>
      <c r="H1376">
        <f>IF($F1376="Food4Less",LOOKUP($C1376,'AisleList-T'!$A:$A,'AisleList-T'!C:C),"")</f>
        <v>1</v>
      </c>
      <c r="I1376" t="str">
        <f>IF($F1376="Food4Less",LOOKUP($C1376,'AisleList-T'!$A:$A,'AisleList-T'!D:D),"")</f>
        <v>Meats/Cheese</v>
      </c>
    </row>
    <row r="1377" spans="1:9" x14ac:dyDescent="0.35">
      <c r="A1377" s="1">
        <v>43721</v>
      </c>
      <c r="B1377" t="s">
        <v>61</v>
      </c>
      <c r="C1377" t="s">
        <v>100</v>
      </c>
      <c r="D1377">
        <v>2</v>
      </c>
      <c r="E1377" s="14">
        <v>1.98</v>
      </c>
      <c r="F1377" t="s">
        <v>11</v>
      </c>
      <c r="G1377" t="str">
        <f>LOOKUP($C1377,'AisleList-T'!$A:$A,'AisleList-T'!B:B)</f>
        <v>Snacks</v>
      </c>
      <c r="H1377" t="str">
        <f>IF($F1377="Food4Less",LOOKUP($C1377,'AisleList-T'!$A:$A,'AisleList-T'!C:C),"")</f>
        <v>B</v>
      </c>
      <c r="I1377" t="str">
        <f>IF($F1377="Food4Less",LOOKUP($C1377,'AisleList-T'!$A:$A,'AisleList-T'!D:D),"")</f>
        <v>Bakery</v>
      </c>
    </row>
    <row r="1378" spans="1:9" x14ac:dyDescent="0.35">
      <c r="A1378" s="1">
        <v>43721</v>
      </c>
      <c r="B1378" t="s">
        <v>61</v>
      </c>
      <c r="C1378" t="s">
        <v>100</v>
      </c>
      <c r="D1378">
        <v>6</v>
      </c>
      <c r="E1378" s="14">
        <v>3</v>
      </c>
      <c r="F1378" t="s">
        <v>11</v>
      </c>
      <c r="G1378" t="str">
        <f>LOOKUP($C1378,'AisleList-T'!$A:$A,'AisleList-T'!B:B)</f>
        <v>Snacks</v>
      </c>
      <c r="H1378" t="str">
        <f>IF($F1378="Food4Less",LOOKUP($C1378,'AisleList-T'!$A:$A,'AisleList-T'!C:C),"")</f>
        <v>B</v>
      </c>
      <c r="I1378" t="str">
        <f>IF($F1378="Food4Less",LOOKUP($C1378,'AisleList-T'!$A:$A,'AisleList-T'!D:D),"")</f>
        <v>Bakery</v>
      </c>
    </row>
    <row r="1379" spans="1:9" x14ac:dyDescent="0.35">
      <c r="A1379" s="1">
        <v>43721</v>
      </c>
      <c r="B1379" t="s">
        <v>61</v>
      </c>
      <c r="C1379" t="s">
        <v>62</v>
      </c>
      <c r="D1379">
        <v>8</v>
      </c>
      <c r="E1379" s="14">
        <v>0.87</v>
      </c>
      <c r="F1379" t="s">
        <v>11</v>
      </c>
      <c r="G1379" t="str">
        <f>LOOKUP($C1379,'AisleList-T'!$A:$A,'AisleList-T'!B:B)</f>
        <v>Fruits</v>
      </c>
      <c r="H1379">
        <f>IF($F1379="Food4Less",LOOKUP($C1379,'AisleList-T'!$A:$A,'AisleList-T'!C:C),"")</f>
        <v>0</v>
      </c>
      <c r="I1379" t="str">
        <f>IF($F1379="Food4Less",LOOKUP($C1379,'AisleList-T'!$A:$A,'AisleList-T'!D:D),"")</f>
        <v>Vegetables/Fruit</v>
      </c>
    </row>
    <row r="1380" spans="1:9" x14ac:dyDescent="0.35">
      <c r="A1380" s="1">
        <v>43721</v>
      </c>
      <c r="B1380" t="s">
        <v>61</v>
      </c>
      <c r="C1380" t="s">
        <v>63</v>
      </c>
      <c r="D1380">
        <v>5</v>
      </c>
      <c r="E1380" s="14">
        <v>1.5</v>
      </c>
      <c r="F1380" t="s">
        <v>11</v>
      </c>
      <c r="G1380" t="str">
        <f>LOOKUP($C1380,'AisleList-T'!$A:$A,'AisleList-T'!B:B)</f>
        <v>Spices/Sauces</v>
      </c>
      <c r="H1380">
        <f>IF($F1380="Food4Less",LOOKUP($C1380,'AisleList-T'!$A:$A,'AisleList-T'!C:C),"")</f>
        <v>0</v>
      </c>
      <c r="I1380" t="str">
        <f>IF($F1380="Food4Less",LOOKUP($C1380,'AisleList-T'!$A:$A,'AisleList-T'!D:D),"")</f>
        <v>Vegetables/Fruit</v>
      </c>
    </row>
    <row r="1381" spans="1:9" x14ac:dyDescent="0.35">
      <c r="A1381" s="1">
        <v>43721</v>
      </c>
      <c r="B1381" t="s">
        <v>14</v>
      </c>
      <c r="C1381" t="s">
        <v>22</v>
      </c>
      <c r="D1381">
        <v>1</v>
      </c>
      <c r="E1381" s="14">
        <v>6.99</v>
      </c>
      <c r="F1381" t="s">
        <v>11</v>
      </c>
      <c r="G1381" t="str">
        <f>LOOKUP($C1381,'AisleList-T'!$A:$A,'AisleList-T'!B:B)</f>
        <v>Dairy</v>
      </c>
      <c r="H1381">
        <f>IF($F1381="Food4Less",LOOKUP($C1381,'AisleList-T'!$A:$A,'AisleList-T'!C:C),"")</f>
        <v>1</v>
      </c>
      <c r="I1381" t="str">
        <f>IF($F1381="Food4Less",LOOKUP($C1381,'AisleList-T'!$A:$A,'AisleList-T'!D:D),"")</f>
        <v>Meats/Cheese</v>
      </c>
    </row>
    <row r="1382" spans="1:9" x14ac:dyDescent="0.35">
      <c r="A1382" s="1">
        <v>43721</v>
      </c>
      <c r="B1382" t="s">
        <v>14</v>
      </c>
      <c r="C1382" t="s">
        <v>26</v>
      </c>
      <c r="D1382">
        <v>12</v>
      </c>
      <c r="E1382" s="14">
        <v>1.99</v>
      </c>
      <c r="F1382" t="s">
        <v>11</v>
      </c>
      <c r="G1382" t="str">
        <f>LOOKUP($C1382,'AisleList-T'!$A:$A,'AisleList-T'!B:B)</f>
        <v>Meats/Proteins</v>
      </c>
      <c r="H1382" t="str">
        <f>IF($F1382="Food4Less",LOOKUP($C1382,'AisleList-T'!$A:$A,'AisleList-T'!C:C),"")</f>
        <v>BW</v>
      </c>
      <c r="I1382" t="str">
        <f>IF($F1382="Food4Less",LOOKUP($C1382,'AisleList-T'!$A:$A,'AisleList-T'!D:D),"")</f>
        <v>Deli/Dairy</v>
      </c>
    </row>
    <row r="1383" spans="1:9" x14ac:dyDescent="0.35">
      <c r="A1383" s="1">
        <v>43721</v>
      </c>
      <c r="B1383" t="s">
        <v>14</v>
      </c>
      <c r="C1383" t="s">
        <v>26</v>
      </c>
      <c r="D1383">
        <v>12</v>
      </c>
      <c r="E1383" s="14">
        <v>1.99</v>
      </c>
      <c r="F1383" t="s">
        <v>11</v>
      </c>
      <c r="G1383" t="str">
        <f>LOOKUP($C1383,'AisleList-T'!$A:$A,'AisleList-T'!B:B)</f>
        <v>Meats/Proteins</v>
      </c>
      <c r="H1383" t="str">
        <f>IF($F1383="Food4Less",LOOKUP($C1383,'AisleList-T'!$A:$A,'AisleList-T'!C:C),"")</f>
        <v>BW</v>
      </c>
      <c r="I1383" t="str">
        <f>IF($F1383="Food4Less",LOOKUP($C1383,'AisleList-T'!$A:$A,'AisleList-T'!D:D),"")</f>
        <v>Deli/Dairy</v>
      </c>
    </row>
    <row r="1384" spans="1:9" x14ac:dyDescent="0.35">
      <c r="A1384" s="1">
        <v>43721</v>
      </c>
      <c r="B1384" t="s">
        <v>471</v>
      </c>
      <c r="C1384" t="s">
        <v>472</v>
      </c>
      <c r="D1384">
        <v>1</v>
      </c>
      <c r="E1384" s="14">
        <v>1.19</v>
      </c>
      <c r="F1384" t="s">
        <v>11</v>
      </c>
      <c r="G1384" t="str">
        <f>LOOKUP($C1384,'AisleList-T'!$A:$A,'AisleList-T'!B:B)</f>
        <v>Dairy</v>
      </c>
      <c r="H1384">
        <f>IF($F1384="Food4Less",LOOKUP($C1384,'AisleList-T'!$A:$A,'AisleList-T'!C:C),"")</f>
        <v>1</v>
      </c>
      <c r="I1384" t="str">
        <f>IF($F1384="Food4Less",LOOKUP($C1384,'AisleList-T'!$A:$A,'AisleList-T'!D:D),"")</f>
        <v>Meats/Cheese</v>
      </c>
    </row>
    <row r="1385" spans="1:9" x14ac:dyDescent="0.35">
      <c r="A1385" s="1">
        <v>43721</v>
      </c>
      <c r="B1385" t="s">
        <v>14</v>
      </c>
      <c r="C1385" t="s">
        <v>55</v>
      </c>
      <c r="D1385">
        <v>1</v>
      </c>
      <c r="E1385" s="14">
        <v>0.99</v>
      </c>
      <c r="F1385" t="s">
        <v>11</v>
      </c>
      <c r="G1385" t="str">
        <f>LOOKUP($C1385,'AisleList-T'!$A:$A,'AisleList-T'!B:B)</f>
        <v>Condiments</v>
      </c>
      <c r="H1385">
        <f>IF($F1385="Food4Less",LOOKUP($C1385,'AisleList-T'!$A:$A,'AisleList-T'!C:C),"")</f>
        <v>4</v>
      </c>
      <c r="I1385" t="str">
        <f>IF($F1385="Food4Less",LOOKUP($C1385,'AisleList-T'!$A:$A,'AisleList-T'!D:D),"")</f>
        <v>Condiments/Canned Foods</v>
      </c>
    </row>
    <row r="1386" spans="1:9" x14ac:dyDescent="0.35">
      <c r="A1386" s="1">
        <v>43721</v>
      </c>
      <c r="B1386" t="s">
        <v>61</v>
      </c>
      <c r="C1386" t="s">
        <v>123</v>
      </c>
      <c r="D1386">
        <v>1</v>
      </c>
      <c r="E1386" s="14">
        <v>4.99</v>
      </c>
      <c r="F1386" t="s">
        <v>11</v>
      </c>
      <c r="G1386" t="str">
        <f>LOOKUP($C1386,'AisleList-T'!$A:$A,'AisleList-T'!B:B)</f>
        <v>Fruits</v>
      </c>
      <c r="H1386">
        <f>IF($F1386="Food4Less",LOOKUP($C1386,'AisleList-T'!$A:$A,'AisleList-T'!C:C),"")</f>
        <v>0</v>
      </c>
      <c r="I1386" t="str">
        <f>IF($F1386="Food4Less",LOOKUP($C1386,'AisleList-T'!$A:$A,'AisleList-T'!D:D),"")</f>
        <v>Vegetables/Fruit</v>
      </c>
    </row>
    <row r="1387" spans="1:9" x14ac:dyDescent="0.35">
      <c r="A1387" s="1">
        <v>43728</v>
      </c>
      <c r="B1387" t="s">
        <v>454</v>
      </c>
      <c r="C1387" t="s">
        <v>133</v>
      </c>
      <c r="D1387">
        <v>2</v>
      </c>
      <c r="E1387" s="14">
        <v>12.99</v>
      </c>
      <c r="F1387" t="s">
        <v>453</v>
      </c>
      <c r="G1387" t="str">
        <f>LOOKUP($C1387,'AisleList-T'!$A:$A,'AisleList-T'!B:B)</f>
        <v>Dairy</v>
      </c>
      <c r="H1387" t="str">
        <f>IF($F1387="Food4Less",LOOKUP($C1387,'AisleList-T'!$A:$A,'AisleList-T'!C:C),"")</f>
        <v/>
      </c>
      <c r="I1387" t="str">
        <f>IF($F1387="Food4Less",LOOKUP($C1387,'AisleList-T'!$A:$A,'AisleList-T'!D:D),"")</f>
        <v/>
      </c>
    </row>
    <row r="1388" spans="1:9" x14ac:dyDescent="0.35">
      <c r="A1388" s="1">
        <v>43728</v>
      </c>
      <c r="B1388" t="s">
        <v>454</v>
      </c>
      <c r="C1388" t="s">
        <v>286</v>
      </c>
      <c r="D1388">
        <v>1</v>
      </c>
      <c r="E1388" s="14">
        <v>15.89</v>
      </c>
      <c r="F1388" t="s">
        <v>453</v>
      </c>
      <c r="G1388" t="str">
        <f>LOOKUP($C1388,'AisleList-T'!$A:$A,'AisleList-T'!B:B)</f>
        <v>Snacks</v>
      </c>
      <c r="H1388" t="str">
        <f>IF($F1388="Food4Less",LOOKUP($C1388,'AisleList-T'!$A:$A,'AisleList-T'!C:C),"")</f>
        <v/>
      </c>
      <c r="I1388" t="str">
        <f>IF($F1388="Food4Less",LOOKUP($C1388,'AisleList-T'!$A:$A,'AisleList-T'!D:D),"")</f>
        <v/>
      </c>
    </row>
    <row r="1389" spans="1:9" x14ac:dyDescent="0.35">
      <c r="A1389" s="1">
        <v>43728</v>
      </c>
      <c r="B1389" t="s">
        <v>454</v>
      </c>
      <c r="C1389" t="s">
        <v>512</v>
      </c>
      <c r="D1389">
        <v>1</v>
      </c>
      <c r="E1389" s="14">
        <v>14.99</v>
      </c>
      <c r="F1389" t="s">
        <v>453</v>
      </c>
      <c r="G1389" t="str">
        <f>LOOKUP($C1389,'AisleList-T'!$A:$A,'AisleList-T'!B:B)</f>
        <v>Vegetables</v>
      </c>
      <c r="H1389" t="str">
        <f>IF($F1389="Food4Less",LOOKUP($C1389,'AisleList-T'!$A:$A,'AisleList-T'!C:C),"")</f>
        <v/>
      </c>
      <c r="I1389" t="str">
        <f>IF($F1389="Food4Less",LOOKUP($C1389,'AisleList-T'!$A:$A,'AisleList-T'!D:D),"")</f>
        <v/>
      </c>
    </row>
    <row r="1390" spans="1:9" x14ac:dyDescent="0.35">
      <c r="A1390" s="1">
        <v>43728</v>
      </c>
      <c r="B1390" t="s">
        <v>454</v>
      </c>
      <c r="C1390" t="s">
        <v>513</v>
      </c>
      <c r="D1390">
        <v>8</v>
      </c>
      <c r="E1390" s="14">
        <v>12.99</v>
      </c>
      <c r="F1390" t="s">
        <v>453</v>
      </c>
      <c r="G1390" t="str">
        <f>LOOKUP($C1390,'AisleList-T'!$A:$A,'AisleList-T'!B:B)</f>
        <v>Condiments</v>
      </c>
      <c r="H1390" t="str">
        <f>IF($F1390="Food4Less",LOOKUP($C1390,'AisleList-T'!$A:$A,'AisleList-T'!C:C),"")</f>
        <v/>
      </c>
      <c r="I1390" t="str">
        <f>IF($F1390="Food4Less",LOOKUP($C1390,'AisleList-T'!$A:$A,'AisleList-T'!D:D),"")</f>
        <v/>
      </c>
    </row>
    <row r="1391" spans="1:9" x14ac:dyDescent="0.35">
      <c r="A1391" s="1">
        <v>43728</v>
      </c>
      <c r="B1391" t="s">
        <v>454</v>
      </c>
      <c r="C1391" t="s">
        <v>27</v>
      </c>
      <c r="D1391">
        <v>1</v>
      </c>
      <c r="E1391" s="14">
        <v>15.99</v>
      </c>
      <c r="F1391" t="s">
        <v>453</v>
      </c>
      <c r="G1391" t="str">
        <f>LOOKUP($C1391,'AisleList-T'!$A:$A,'AisleList-T'!B:B)</f>
        <v>Meats/Proteins</v>
      </c>
      <c r="H1391" t="str">
        <f>IF($F1391="Food4Less",LOOKUP($C1391,'AisleList-T'!$A:$A,'AisleList-T'!C:C),"")</f>
        <v/>
      </c>
      <c r="I1391" t="str">
        <f>IF($F1391="Food4Less",LOOKUP($C1391,'AisleList-T'!$A:$A,'AisleList-T'!D:D),"")</f>
        <v/>
      </c>
    </row>
    <row r="1392" spans="1:9" x14ac:dyDescent="0.35">
      <c r="A1392" s="1">
        <v>43728</v>
      </c>
      <c r="B1392" t="s">
        <v>514</v>
      </c>
      <c r="C1392" t="s">
        <v>187</v>
      </c>
      <c r="D1392">
        <v>1</v>
      </c>
      <c r="E1392" s="14">
        <v>2.4900000000000002</v>
      </c>
      <c r="F1392" t="s">
        <v>11</v>
      </c>
      <c r="G1392" t="str">
        <f>LOOKUP($C1392,'AisleList-T'!$A:$A,'AisleList-T'!B:B)</f>
        <v>Snacks</v>
      </c>
      <c r="H1392">
        <f>IF($F1392="Food4Less",LOOKUP($C1392,'AisleList-T'!$A:$A,'AisleList-T'!C:C),"")</f>
        <v>7</v>
      </c>
      <c r="I1392" t="str">
        <f>IF($F1392="Food4Less",LOOKUP($C1392,'AisleList-T'!$A:$A,'AisleList-T'!D:D),"")</f>
        <v>Snacks 1</v>
      </c>
    </row>
    <row r="1393" spans="1:9" x14ac:dyDescent="0.35">
      <c r="A1393" s="1">
        <v>43728</v>
      </c>
      <c r="B1393" t="s">
        <v>23</v>
      </c>
      <c r="C1393" t="s">
        <v>24</v>
      </c>
      <c r="D1393">
        <v>1</v>
      </c>
      <c r="E1393" s="14">
        <v>3</v>
      </c>
      <c r="F1393" t="s">
        <v>11</v>
      </c>
      <c r="G1393" t="str">
        <f>LOOKUP($C1393,'AisleList-T'!$A:$A,'AisleList-T'!B:B)</f>
        <v>Meats/Proteins</v>
      </c>
      <c r="H1393">
        <f>IF($F1393="Food4Less",LOOKUP($C1393,'AisleList-T'!$A:$A,'AisleList-T'!C:C),"")</f>
        <v>1</v>
      </c>
      <c r="I1393" t="str">
        <f>IF($F1393="Food4Less",LOOKUP($C1393,'AisleList-T'!$A:$A,'AisleList-T'!D:D),"")</f>
        <v>Meats/Cheese</v>
      </c>
    </row>
    <row r="1394" spans="1:9" x14ac:dyDescent="0.35">
      <c r="A1394" s="1">
        <v>43728</v>
      </c>
      <c r="B1394" t="s">
        <v>23</v>
      </c>
      <c r="C1394" t="s">
        <v>337</v>
      </c>
      <c r="D1394">
        <v>1</v>
      </c>
      <c r="E1394" s="14">
        <v>3</v>
      </c>
      <c r="F1394" t="s">
        <v>11</v>
      </c>
      <c r="G1394" t="str">
        <f>LOOKUP($C1394,'AisleList-T'!$A:$A,'AisleList-T'!B:B)</f>
        <v>Snacks</v>
      </c>
      <c r="H1394">
        <f>IF($F1394="Food4Less",LOOKUP($C1394,'AisleList-T'!$A:$A,'AisleList-T'!C:C),"")</f>
        <v>10</v>
      </c>
      <c r="I1394" t="str">
        <f>IF($F1394="Food4Less",LOOKUP($C1394,'AisleList-T'!$A:$A,'AisleList-T'!D:D),"")</f>
        <v>Candy/Picnic</v>
      </c>
    </row>
    <row r="1395" spans="1:9" x14ac:dyDescent="0.35">
      <c r="A1395" s="1">
        <v>43728</v>
      </c>
      <c r="B1395" t="s">
        <v>61</v>
      </c>
      <c r="C1395" t="s">
        <v>62</v>
      </c>
      <c r="D1395">
        <v>4</v>
      </c>
      <c r="E1395" s="14">
        <v>0.86</v>
      </c>
      <c r="F1395" t="s">
        <v>11</v>
      </c>
      <c r="G1395" t="str">
        <f>LOOKUP($C1395,'AisleList-T'!$A:$A,'AisleList-T'!B:B)</f>
        <v>Fruits</v>
      </c>
      <c r="H1395">
        <f>IF($F1395="Food4Less",LOOKUP($C1395,'AisleList-T'!$A:$A,'AisleList-T'!C:C),"")</f>
        <v>0</v>
      </c>
      <c r="I1395" t="str">
        <f>IF($F1395="Food4Less",LOOKUP($C1395,'AisleList-T'!$A:$A,'AisleList-T'!D:D),"")</f>
        <v>Vegetables/Fruit</v>
      </c>
    </row>
    <row r="1396" spans="1:9" x14ac:dyDescent="0.35">
      <c r="A1396" s="1">
        <v>43728</v>
      </c>
      <c r="B1396" t="s">
        <v>14</v>
      </c>
      <c r="C1396" t="s">
        <v>44</v>
      </c>
      <c r="D1396">
        <v>1</v>
      </c>
      <c r="E1396" s="14">
        <v>2.99</v>
      </c>
      <c r="F1396" t="s">
        <v>11</v>
      </c>
      <c r="G1396" t="str">
        <f>LOOKUP($C1396,'AisleList-T'!$A:$A,'AisleList-T'!B:B)</f>
        <v>Breakfast</v>
      </c>
      <c r="H1396">
        <f>IF($F1396="Food4Less",LOOKUP($C1396,'AisleList-T'!$A:$A,'AisleList-T'!C:C),"")</f>
        <v>6</v>
      </c>
      <c r="I1396" t="str">
        <f>IF($F1396="Food4Less",LOOKUP($C1396,'AisleList-T'!$A:$A,'AisleList-T'!D:D),"")</f>
        <v>Baking/Breakfast</v>
      </c>
    </row>
    <row r="1397" spans="1:9" x14ac:dyDescent="0.35">
      <c r="A1397" s="1">
        <v>43728</v>
      </c>
      <c r="B1397" t="s">
        <v>45</v>
      </c>
      <c r="C1397" t="s">
        <v>46</v>
      </c>
      <c r="D1397">
        <v>1</v>
      </c>
      <c r="E1397" s="14">
        <v>0.95</v>
      </c>
      <c r="F1397" t="s">
        <v>11</v>
      </c>
      <c r="G1397" t="str">
        <f>LOOKUP($C1397,'AisleList-T'!$A:$A,'AisleList-T'!B:B)</f>
        <v>Meats/Proteins</v>
      </c>
      <c r="H1397">
        <f>IF($F1397="Food4Less",LOOKUP($C1397,'AisleList-T'!$A:$A,'AisleList-T'!C:C),"")</f>
        <v>3</v>
      </c>
      <c r="I1397" t="str">
        <f>IF($F1397="Food4Less",LOOKUP($C1397,'AisleList-T'!$A:$A,'AisleList-T'!D:D),"")</f>
        <v>Soups/Juice</v>
      </c>
    </row>
    <row r="1398" spans="1:9" x14ac:dyDescent="0.35">
      <c r="A1398" s="1">
        <v>43728</v>
      </c>
      <c r="B1398" t="s">
        <v>45</v>
      </c>
      <c r="C1398" t="s">
        <v>46</v>
      </c>
      <c r="D1398">
        <v>1</v>
      </c>
      <c r="E1398" s="14">
        <v>0.95</v>
      </c>
      <c r="F1398" t="s">
        <v>11</v>
      </c>
      <c r="G1398" t="str">
        <f>LOOKUP($C1398,'AisleList-T'!$A:$A,'AisleList-T'!B:B)</f>
        <v>Meats/Proteins</v>
      </c>
      <c r="H1398">
        <f>IF($F1398="Food4Less",LOOKUP($C1398,'AisleList-T'!$A:$A,'AisleList-T'!C:C),"")</f>
        <v>3</v>
      </c>
      <c r="I1398" t="str">
        <f>IF($F1398="Food4Less",LOOKUP($C1398,'AisleList-T'!$A:$A,'AisleList-T'!D:D),"")</f>
        <v>Soups/Juice</v>
      </c>
    </row>
    <row r="1399" spans="1:9" x14ac:dyDescent="0.35">
      <c r="A1399" s="1">
        <v>43728</v>
      </c>
      <c r="B1399" t="s">
        <v>45</v>
      </c>
      <c r="C1399" t="s">
        <v>46</v>
      </c>
      <c r="D1399">
        <v>1</v>
      </c>
      <c r="E1399" s="14">
        <v>0.95</v>
      </c>
      <c r="F1399" t="s">
        <v>11</v>
      </c>
      <c r="G1399" t="str">
        <f>LOOKUP($C1399,'AisleList-T'!$A:$A,'AisleList-T'!B:B)</f>
        <v>Meats/Proteins</v>
      </c>
      <c r="H1399">
        <f>IF($F1399="Food4Less",LOOKUP($C1399,'AisleList-T'!$A:$A,'AisleList-T'!C:C),"")</f>
        <v>3</v>
      </c>
      <c r="I1399" t="str">
        <f>IF($F1399="Food4Less",LOOKUP($C1399,'AisleList-T'!$A:$A,'AisleList-T'!D:D),"")</f>
        <v>Soups/Juice</v>
      </c>
    </row>
    <row r="1400" spans="1:9" x14ac:dyDescent="0.35">
      <c r="A1400" s="1">
        <v>43728</v>
      </c>
      <c r="B1400" t="s">
        <v>45</v>
      </c>
      <c r="C1400" t="s">
        <v>46</v>
      </c>
      <c r="D1400">
        <v>1</v>
      </c>
      <c r="E1400" s="14">
        <v>0.95</v>
      </c>
      <c r="F1400" t="s">
        <v>11</v>
      </c>
      <c r="G1400" t="str">
        <f>LOOKUP($C1400,'AisleList-T'!$A:$A,'AisleList-T'!B:B)</f>
        <v>Meats/Proteins</v>
      </c>
      <c r="H1400">
        <f>IF($F1400="Food4Less",LOOKUP($C1400,'AisleList-T'!$A:$A,'AisleList-T'!C:C),"")</f>
        <v>3</v>
      </c>
      <c r="I1400" t="str">
        <f>IF($F1400="Food4Less",LOOKUP($C1400,'AisleList-T'!$A:$A,'AisleList-T'!D:D),"")</f>
        <v>Soups/Juice</v>
      </c>
    </row>
    <row r="1401" spans="1:9" x14ac:dyDescent="0.35">
      <c r="A1401" s="1">
        <v>43728</v>
      </c>
      <c r="B1401" t="s">
        <v>45</v>
      </c>
      <c r="C1401" t="s">
        <v>46</v>
      </c>
      <c r="D1401">
        <v>1</v>
      </c>
      <c r="E1401" s="14">
        <v>0.95</v>
      </c>
      <c r="F1401" t="s">
        <v>11</v>
      </c>
      <c r="G1401" t="str">
        <f>LOOKUP($C1401,'AisleList-T'!$A:$A,'AisleList-T'!B:B)</f>
        <v>Meats/Proteins</v>
      </c>
      <c r="H1401">
        <f>IF($F1401="Food4Less",LOOKUP($C1401,'AisleList-T'!$A:$A,'AisleList-T'!C:C),"")</f>
        <v>3</v>
      </c>
      <c r="I1401" t="str">
        <f>IF($F1401="Food4Less",LOOKUP($C1401,'AisleList-T'!$A:$A,'AisleList-T'!D:D),"")</f>
        <v>Soups/Juice</v>
      </c>
    </row>
    <row r="1402" spans="1:9" x14ac:dyDescent="0.35">
      <c r="A1402" s="1">
        <v>43728</v>
      </c>
      <c r="B1402" t="s">
        <v>497</v>
      </c>
      <c r="C1402" t="s">
        <v>17</v>
      </c>
      <c r="D1402">
        <v>1</v>
      </c>
      <c r="E1402" s="14">
        <v>2.4900000000000002</v>
      </c>
      <c r="F1402" t="s">
        <v>11</v>
      </c>
      <c r="G1402" t="str">
        <f>LOOKUP($C1402,'AisleList-T'!$A:$A,'AisleList-T'!B:B)</f>
        <v>Snacks</v>
      </c>
      <c r="H1402">
        <f>IF($F1402="Food4Less",LOOKUP($C1402,'AisleList-T'!$A:$A,'AisleList-T'!C:C),"")</f>
        <v>7</v>
      </c>
      <c r="I1402" t="str">
        <f>IF($F1402="Food4Less",LOOKUP($C1402,'AisleList-T'!$A:$A,'AisleList-T'!D:D),"")</f>
        <v>Snacks 1</v>
      </c>
    </row>
    <row r="1403" spans="1:9" x14ac:dyDescent="0.35">
      <c r="A1403" s="1">
        <v>43728</v>
      </c>
      <c r="B1403" t="s">
        <v>497</v>
      </c>
      <c r="C1403" t="s">
        <v>17</v>
      </c>
      <c r="D1403">
        <v>1</v>
      </c>
      <c r="E1403" s="14">
        <v>3.49</v>
      </c>
      <c r="F1403" t="s">
        <v>11</v>
      </c>
      <c r="G1403" t="str">
        <f>LOOKUP($C1403,'AisleList-T'!$A:$A,'AisleList-T'!B:B)</f>
        <v>Snacks</v>
      </c>
      <c r="H1403">
        <f>IF($F1403="Food4Less",LOOKUP($C1403,'AisleList-T'!$A:$A,'AisleList-T'!C:C),"")</f>
        <v>7</v>
      </c>
      <c r="I1403" t="str">
        <f>IF($F1403="Food4Less",LOOKUP($C1403,'AisleList-T'!$A:$A,'AisleList-T'!D:D),"")</f>
        <v>Snacks 1</v>
      </c>
    </row>
    <row r="1404" spans="1:9" x14ac:dyDescent="0.35">
      <c r="A1404" s="1">
        <v>43728</v>
      </c>
      <c r="B1404" t="s">
        <v>488</v>
      </c>
      <c r="C1404" t="s">
        <v>477</v>
      </c>
      <c r="D1404">
        <v>1</v>
      </c>
      <c r="E1404" s="14">
        <v>11.99</v>
      </c>
      <c r="F1404" t="s">
        <v>11</v>
      </c>
      <c r="G1404" t="str">
        <f>LOOKUP($C1404,'AisleList-T'!$A:$A,'AisleList-T'!B:B)</f>
        <v>Dairy</v>
      </c>
      <c r="H1404">
        <f>IF($F1404="Food4Less",LOOKUP($C1404,'AisleList-T'!$A:$A,'AisleList-T'!C:C),"")</f>
        <v>1</v>
      </c>
      <c r="I1404" t="str">
        <f>IF($F1404="Food4Less",LOOKUP($C1404,'AisleList-T'!$A:$A,'AisleList-T'!D:D),"")</f>
        <v>Meats/Cheese</v>
      </c>
    </row>
    <row r="1405" spans="1:9" x14ac:dyDescent="0.35">
      <c r="A1405" s="1">
        <v>43728</v>
      </c>
      <c r="B1405" t="s">
        <v>507</v>
      </c>
      <c r="C1405" t="s">
        <v>365</v>
      </c>
      <c r="D1405">
        <v>1</v>
      </c>
      <c r="E1405" s="14">
        <v>6.99</v>
      </c>
      <c r="F1405" t="s">
        <v>11</v>
      </c>
      <c r="G1405" t="str">
        <f>LOOKUP($C1405,'AisleList-T'!$A:$A,'AisleList-T'!B:B)</f>
        <v>Dairy</v>
      </c>
      <c r="H1405">
        <f>IF($F1405="Food4Less",LOOKUP($C1405,'AisleList-T'!$A:$A,'AisleList-T'!C:C),"")</f>
        <v>15</v>
      </c>
      <c r="I1405" t="str">
        <f>IF($F1405="Food4Less",LOOKUP($C1405,'AisleList-T'!$A:$A,'AisleList-T'!D:D),"")</f>
        <v>Dairy Products</v>
      </c>
    </row>
    <row r="1406" spans="1:9" x14ac:dyDescent="0.35">
      <c r="A1406" s="1">
        <v>43728</v>
      </c>
      <c r="B1406" t="s">
        <v>61</v>
      </c>
      <c r="C1406" t="s">
        <v>466</v>
      </c>
      <c r="D1406">
        <v>1</v>
      </c>
      <c r="E1406" s="14">
        <v>1.99</v>
      </c>
      <c r="F1406" t="s">
        <v>11</v>
      </c>
      <c r="G1406" t="str">
        <f>LOOKUP($C1406,'AisleList-T'!$A:$A,'AisleList-T'!B:B)</f>
        <v>Snacks</v>
      </c>
      <c r="H1406" t="str">
        <f>IF($F1406="Food4Less",LOOKUP($C1406,'AisleList-T'!$A:$A,'AisleList-T'!C:C),"")</f>
        <v>B</v>
      </c>
      <c r="I1406" t="str">
        <f>IF($F1406="Food4Less",LOOKUP($C1406,'AisleList-T'!$A:$A,'AisleList-T'!D:D),"")</f>
        <v>Backery</v>
      </c>
    </row>
    <row r="1407" spans="1:9" x14ac:dyDescent="0.35">
      <c r="A1407" s="1">
        <v>43728</v>
      </c>
      <c r="B1407" t="s">
        <v>221</v>
      </c>
      <c r="C1407" t="s">
        <v>79</v>
      </c>
      <c r="D1407">
        <v>1</v>
      </c>
      <c r="E1407" s="14">
        <v>2.99</v>
      </c>
      <c r="F1407" t="s">
        <v>11</v>
      </c>
      <c r="G1407" t="str">
        <f>LOOKUP($C1407,'AisleList-T'!$A:$A,'AisleList-T'!B:B)</f>
        <v>Sides</v>
      </c>
      <c r="H1407">
        <f>IF($F1407="Food4Less",LOOKUP($C1407,'AisleList-T'!$A:$A,'AisleList-T'!C:C),"")</f>
        <v>5</v>
      </c>
      <c r="I1407" t="str">
        <f>IF($F1407="Food4Less",LOOKUP($C1407,'AisleList-T'!$A:$A,'AisleList-T'!D:D),"")</f>
        <v>Pasta/Rice</v>
      </c>
    </row>
    <row r="1408" spans="1:9" x14ac:dyDescent="0.35">
      <c r="A1408" s="1">
        <v>43728</v>
      </c>
      <c r="B1408" t="s">
        <v>347</v>
      </c>
      <c r="C1408" t="s">
        <v>252</v>
      </c>
      <c r="D1408">
        <v>3</v>
      </c>
      <c r="E1408" s="14">
        <v>1.59</v>
      </c>
      <c r="F1408" t="s">
        <v>11</v>
      </c>
      <c r="G1408" t="str">
        <f>LOOKUP($C1408,'AisleList-T'!$A:$A,'AisleList-T'!B:B)</f>
        <v>Dairy</v>
      </c>
      <c r="H1408">
        <f>IF($F1408="Food4Less",LOOKUP($C1408,'AisleList-T'!$A:$A,'AisleList-T'!C:C),"")</f>
        <v>15</v>
      </c>
      <c r="I1408" t="str">
        <f>IF($F1408="Food4Less",LOOKUP($C1408,'AisleList-T'!$A:$A,'AisleList-T'!D:D),"")</f>
        <v>Dairy Products</v>
      </c>
    </row>
    <row r="1409" spans="1:9" x14ac:dyDescent="0.35">
      <c r="A1409" s="1">
        <v>43728</v>
      </c>
      <c r="B1409" t="s">
        <v>347</v>
      </c>
      <c r="C1409" t="s">
        <v>252</v>
      </c>
      <c r="D1409">
        <v>3</v>
      </c>
      <c r="E1409" s="14">
        <v>1.59</v>
      </c>
      <c r="F1409" t="s">
        <v>11</v>
      </c>
      <c r="G1409" t="str">
        <f>LOOKUP($C1409,'AisleList-T'!$A:$A,'AisleList-T'!B:B)</f>
        <v>Dairy</v>
      </c>
      <c r="H1409">
        <f>IF($F1409="Food4Less",LOOKUP($C1409,'AisleList-T'!$A:$A,'AisleList-T'!C:C),"")</f>
        <v>15</v>
      </c>
      <c r="I1409" t="str">
        <f>IF($F1409="Food4Less",LOOKUP($C1409,'AisleList-T'!$A:$A,'AisleList-T'!D:D),"")</f>
        <v>Dairy Products</v>
      </c>
    </row>
    <row r="1410" spans="1:9" x14ac:dyDescent="0.35">
      <c r="A1410" s="1">
        <v>43728</v>
      </c>
      <c r="B1410" t="s">
        <v>14</v>
      </c>
      <c r="C1410" t="s">
        <v>515</v>
      </c>
      <c r="D1410">
        <v>1</v>
      </c>
      <c r="E1410" s="14">
        <v>2.99</v>
      </c>
      <c r="F1410" t="s">
        <v>11</v>
      </c>
      <c r="G1410" t="str">
        <f>LOOKUP($C1410,'AisleList-T'!$A:$A,'AisleList-T'!B:B)</f>
        <v>Breakfast</v>
      </c>
      <c r="H1410">
        <f>IF($F1410="Food4Less",LOOKUP($C1410,'AisleList-T'!$A:$A,'AisleList-T'!C:C),"")</f>
        <v>4</v>
      </c>
      <c r="I1410" t="str">
        <f>IF($F1410="Food4Less",LOOKUP($C1410,'AisleList-T'!$A:$A,'AisleList-T'!D:D),"")</f>
        <v>Condiments/Canned Foods</v>
      </c>
    </row>
    <row r="1411" spans="1:9" x14ac:dyDescent="0.35">
      <c r="A1411" s="1">
        <v>43728</v>
      </c>
      <c r="B1411" t="s">
        <v>61</v>
      </c>
      <c r="C1411" t="s">
        <v>132</v>
      </c>
      <c r="D1411">
        <v>2</v>
      </c>
      <c r="E1411" s="14">
        <v>1.1000000000000001</v>
      </c>
      <c r="F1411" t="s">
        <v>11</v>
      </c>
      <c r="G1411" t="str">
        <f>LOOKUP($C1411,'AisleList-T'!$A:$A,'AisleList-T'!B:B)</f>
        <v>Vegetables</v>
      </c>
      <c r="H1411">
        <f>IF($F1411="Food4Less",LOOKUP($C1411,'AisleList-T'!$A:$A,'AisleList-T'!C:C),"")</f>
        <v>0</v>
      </c>
      <c r="I1411" t="str">
        <f>IF($F1411="Food4Less",LOOKUP($C1411,'AisleList-T'!$A:$A,'AisleList-T'!D:D),"")</f>
        <v>Vegetables/Fruit</v>
      </c>
    </row>
    <row r="1412" spans="1:9" x14ac:dyDescent="0.35">
      <c r="A1412" s="1">
        <v>43735</v>
      </c>
      <c r="B1412" t="s">
        <v>507</v>
      </c>
      <c r="C1412" t="s">
        <v>365</v>
      </c>
      <c r="D1412">
        <v>1</v>
      </c>
      <c r="E1412" s="14">
        <v>6.99</v>
      </c>
      <c r="F1412" t="s">
        <v>11</v>
      </c>
      <c r="G1412" t="str">
        <f>LOOKUP($C1412,'AisleList-T'!$A:$A,'AisleList-T'!B:B)</f>
        <v>Dairy</v>
      </c>
      <c r="H1412">
        <f>IF($F1412="Food4Less",LOOKUP($C1412,'AisleList-T'!$A:$A,'AisleList-T'!C:C),"")</f>
        <v>15</v>
      </c>
      <c r="I1412" t="str">
        <f>IF($F1412="Food4Less",LOOKUP($C1412,'AisleList-T'!$A:$A,'AisleList-T'!D:D),"")</f>
        <v>Dairy Products</v>
      </c>
    </row>
    <row r="1413" spans="1:9" x14ac:dyDescent="0.35">
      <c r="A1413" s="1">
        <v>43735</v>
      </c>
      <c r="B1413" t="s">
        <v>488</v>
      </c>
      <c r="C1413" t="s">
        <v>477</v>
      </c>
      <c r="D1413">
        <v>1</v>
      </c>
      <c r="E1413" s="14">
        <v>11.99</v>
      </c>
      <c r="F1413" t="s">
        <v>11</v>
      </c>
      <c r="G1413" t="str">
        <f>LOOKUP($C1413,'AisleList-T'!$A:$A,'AisleList-T'!B:B)</f>
        <v>Dairy</v>
      </c>
      <c r="H1413">
        <f>IF($F1413="Food4Less",LOOKUP($C1413,'AisleList-T'!$A:$A,'AisleList-T'!C:C),"")</f>
        <v>1</v>
      </c>
      <c r="I1413" t="str">
        <f>IF($F1413="Food4Less",LOOKUP($C1413,'AisleList-T'!$A:$A,'AisleList-T'!D:D),"")</f>
        <v>Meats/Cheese</v>
      </c>
    </row>
    <row r="1414" spans="1:9" x14ac:dyDescent="0.35">
      <c r="A1414" s="1">
        <v>43735</v>
      </c>
      <c r="B1414" t="s">
        <v>507</v>
      </c>
      <c r="C1414" t="s">
        <v>365</v>
      </c>
      <c r="D1414">
        <v>1</v>
      </c>
      <c r="E1414" s="14">
        <v>6.99</v>
      </c>
      <c r="F1414" t="s">
        <v>11</v>
      </c>
      <c r="G1414" t="str">
        <f>LOOKUP($C1414,'AisleList-T'!$A:$A,'AisleList-T'!B:B)</f>
        <v>Dairy</v>
      </c>
      <c r="H1414">
        <f>IF($F1414="Food4Less",LOOKUP($C1414,'AisleList-T'!$A:$A,'AisleList-T'!C:C),"")</f>
        <v>15</v>
      </c>
      <c r="I1414" t="str">
        <f>IF($F1414="Food4Less",LOOKUP($C1414,'AisleList-T'!$A:$A,'AisleList-T'!D:D),"")</f>
        <v>Dairy Products</v>
      </c>
    </row>
    <row r="1415" spans="1:9" x14ac:dyDescent="0.35">
      <c r="A1415" s="1">
        <v>43735</v>
      </c>
      <c r="B1415" t="s">
        <v>12</v>
      </c>
      <c r="C1415" t="s">
        <v>13</v>
      </c>
      <c r="D1415">
        <v>1</v>
      </c>
      <c r="E1415" s="14">
        <v>2.79</v>
      </c>
      <c r="F1415" t="s">
        <v>11</v>
      </c>
      <c r="G1415" t="str">
        <f>LOOKUP($C1415,'AisleList-T'!$A:$A,'AisleList-T'!B:B)</f>
        <v>Dairy</v>
      </c>
      <c r="H1415">
        <f>IF($F1415="Food4Less",LOOKUP($C1415,'AisleList-T'!$A:$A,'AisleList-T'!C:C),"")</f>
        <v>15</v>
      </c>
      <c r="I1415" t="str">
        <f>IF($F1415="Food4Less",LOOKUP($C1415,'AisleList-T'!$A:$A,'AisleList-T'!D:D),"")</f>
        <v>Dairy Products</v>
      </c>
    </row>
    <row r="1416" spans="1:9" x14ac:dyDescent="0.35">
      <c r="A1416" s="1">
        <v>43735</v>
      </c>
      <c r="B1416" t="s">
        <v>243</v>
      </c>
      <c r="C1416" t="s">
        <v>244</v>
      </c>
      <c r="D1416">
        <v>1</v>
      </c>
      <c r="E1416" s="14">
        <v>1.19</v>
      </c>
      <c r="F1416" t="s">
        <v>11</v>
      </c>
      <c r="G1416" t="str">
        <f>LOOKUP($C1416,'AisleList-T'!$A:$A,'AisleList-T'!B:B)</f>
        <v>Spices/Sauces</v>
      </c>
      <c r="H1416">
        <f>IF($F1416="Food4Less",LOOKUP($C1416,'AisleList-T'!$A:$A,'AisleList-T'!C:C),"")</f>
        <v>6</v>
      </c>
      <c r="I1416" t="str">
        <f>IF($F1416="Food4Less",LOOKUP($C1416,'AisleList-T'!$A:$A,'AisleList-T'!D:D),"")</f>
        <v>Baking/Breakfast</v>
      </c>
    </row>
    <row r="1417" spans="1:9" x14ac:dyDescent="0.35">
      <c r="A1417" s="1">
        <v>43735</v>
      </c>
      <c r="B1417" t="s">
        <v>243</v>
      </c>
      <c r="C1417" t="s">
        <v>339</v>
      </c>
      <c r="D1417">
        <v>1</v>
      </c>
      <c r="E1417" s="14">
        <v>0.99</v>
      </c>
      <c r="F1417" t="s">
        <v>11</v>
      </c>
      <c r="G1417" t="str">
        <f>LOOKUP($C1417,'AisleList-T'!$A:$A,'AisleList-T'!B:B)</f>
        <v>Fruits</v>
      </c>
      <c r="H1417">
        <f>IF($F1417="Food4Less",LOOKUP($C1417,'AisleList-T'!$A:$A,'AisleList-T'!C:C),"")</f>
        <v>0</v>
      </c>
      <c r="I1417" t="str">
        <f>IF($F1417="Food4Less",LOOKUP($C1417,'AisleList-T'!$A:$A,'AisleList-T'!D:D),"")</f>
        <v>Vegetables/Fruit</v>
      </c>
    </row>
    <row r="1418" spans="1:9" x14ac:dyDescent="0.35">
      <c r="A1418" s="1">
        <v>43735</v>
      </c>
      <c r="B1418" t="s">
        <v>14</v>
      </c>
      <c r="C1418" t="s">
        <v>94</v>
      </c>
      <c r="D1418">
        <v>1</v>
      </c>
      <c r="E1418" s="14">
        <v>1.29</v>
      </c>
      <c r="F1418" t="s">
        <v>11</v>
      </c>
      <c r="G1418" t="str">
        <f>LOOKUP($C1418,'AisleList-T'!$A:$A,'AisleList-T'!B:B)</f>
        <v>Snacks</v>
      </c>
      <c r="H1418">
        <f>IF($F1418="Food4Less",LOOKUP($C1418,'AisleList-T'!$A:$A,'AisleList-T'!C:C),"")</f>
        <v>11</v>
      </c>
      <c r="I1418" t="str">
        <f>IF($F1418="Food4Less",LOOKUP($C1418,'AisleList-T'!$A:$A,'AisleList-T'!D:D),"")</f>
        <v>Snacks 2</v>
      </c>
    </row>
    <row r="1419" spans="1:9" x14ac:dyDescent="0.35">
      <c r="A1419" s="1">
        <v>43735</v>
      </c>
      <c r="B1419" t="s">
        <v>61</v>
      </c>
      <c r="C1419" t="s">
        <v>97</v>
      </c>
      <c r="D1419">
        <v>1</v>
      </c>
      <c r="E1419" s="14">
        <v>0.59</v>
      </c>
      <c r="F1419" t="s">
        <v>11</v>
      </c>
      <c r="G1419" t="str">
        <f>LOOKUP($C1419,'AisleList-T'!$A:$A,'AisleList-T'!B:B)</f>
        <v>Vegetables</v>
      </c>
      <c r="H1419">
        <f>IF($F1419="Food4Less",LOOKUP($C1419,'AisleList-T'!$A:$A,'AisleList-T'!C:C),"")</f>
        <v>0</v>
      </c>
      <c r="I1419" t="str">
        <f>IF($F1419="Food4Less",LOOKUP($C1419,'AisleList-T'!$A:$A,'AisleList-T'!D:D),"")</f>
        <v>Vegetables/Fruit</v>
      </c>
    </row>
    <row r="1420" spans="1:9" x14ac:dyDescent="0.35">
      <c r="A1420" s="1">
        <v>43735</v>
      </c>
      <c r="B1420" t="s">
        <v>12</v>
      </c>
      <c r="C1420" t="s">
        <v>13</v>
      </c>
      <c r="D1420">
        <v>1</v>
      </c>
      <c r="E1420" s="14">
        <v>2.79</v>
      </c>
      <c r="F1420" t="s">
        <v>11</v>
      </c>
      <c r="G1420" t="str">
        <f>LOOKUP($C1420,'AisleList-T'!$A:$A,'AisleList-T'!B:B)</f>
        <v>Dairy</v>
      </c>
      <c r="H1420">
        <f>IF($F1420="Food4Less",LOOKUP($C1420,'AisleList-T'!$A:$A,'AisleList-T'!C:C),"")</f>
        <v>15</v>
      </c>
      <c r="I1420" t="str">
        <f>IF($F1420="Food4Less",LOOKUP($C1420,'AisleList-T'!$A:$A,'AisleList-T'!D:D),"")</f>
        <v>Dairy Products</v>
      </c>
    </row>
    <row r="1421" spans="1:9" x14ac:dyDescent="0.35">
      <c r="A1421" s="1">
        <v>43735</v>
      </c>
      <c r="B1421" t="s">
        <v>61</v>
      </c>
      <c r="C1421" t="s">
        <v>62</v>
      </c>
      <c r="D1421">
        <v>5</v>
      </c>
      <c r="E1421" s="14">
        <v>1.18</v>
      </c>
      <c r="F1421" t="s">
        <v>11</v>
      </c>
      <c r="G1421" t="str">
        <f>LOOKUP($C1421,'AisleList-T'!$A:$A,'AisleList-T'!B:B)</f>
        <v>Fruits</v>
      </c>
      <c r="H1421">
        <f>IF($F1421="Food4Less",LOOKUP($C1421,'AisleList-T'!$A:$A,'AisleList-T'!C:C),"")</f>
        <v>0</v>
      </c>
      <c r="I1421" t="str">
        <f>IF($F1421="Food4Less",LOOKUP($C1421,'AisleList-T'!$A:$A,'AisleList-T'!D:D),"")</f>
        <v>Vegetables/Fruit</v>
      </c>
    </row>
    <row r="1422" spans="1:9" x14ac:dyDescent="0.35">
      <c r="A1422" s="1">
        <v>43735</v>
      </c>
      <c r="B1422" t="s">
        <v>61</v>
      </c>
      <c r="C1422" t="s">
        <v>284</v>
      </c>
      <c r="D1422">
        <v>1</v>
      </c>
      <c r="E1422" s="14">
        <v>0.5</v>
      </c>
      <c r="F1422" t="s">
        <v>11</v>
      </c>
      <c r="G1422" t="str">
        <f>LOOKUP($C1422,'AisleList-T'!$A:$A,'AisleList-T'!B:B)</f>
        <v>Fruits</v>
      </c>
      <c r="H1422">
        <f>IF($F1422="Food4Less",LOOKUP($C1422,'AisleList-T'!$A:$A,'AisleList-T'!C:C),"")</f>
        <v>0</v>
      </c>
      <c r="I1422" t="str">
        <f>IF($F1422="Food4Less",LOOKUP($C1422,'AisleList-T'!$A:$A,'AisleList-T'!D:D),"")</f>
        <v>Vegetables/Fruit</v>
      </c>
    </row>
    <row r="1423" spans="1:9" x14ac:dyDescent="0.35">
      <c r="A1423" s="1">
        <v>43735</v>
      </c>
      <c r="B1423" t="s">
        <v>14</v>
      </c>
      <c r="C1423" t="s">
        <v>466</v>
      </c>
      <c r="D1423">
        <v>1</v>
      </c>
      <c r="E1423" s="14">
        <v>1.99</v>
      </c>
      <c r="F1423" t="s">
        <v>11</v>
      </c>
      <c r="G1423" t="str">
        <f>LOOKUP($C1423,'AisleList-T'!$A:$A,'AisleList-T'!B:B)</f>
        <v>Snacks</v>
      </c>
      <c r="H1423" t="str">
        <f>IF($F1423="Food4Less",LOOKUP($C1423,'AisleList-T'!$A:$A,'AisleList-T'!C:C),"")</f>
        <v>B</v>
      </c>
      <c r="I1423" t="str">
        <f>IF($F1423="Food4Less",LOOKUP($C1423,'AisleList-T'!$A:$A,'AisleList-T'!D:D),"")</f>
        <v>Backery</v>
      </c>
    </row>
    <row r="1424" spans="1:9" x14ac:dyDescent="0.35">
      <c r="A1424" s="1">
        <v>43735</v>
      </c>
      <c r="B1424" t="s">
        <v>278</v>
      </c>
      <c r="C1424" t="s">
        <v>10</v>
      </c>
      <c r="D1424">
        <v>1</v>
      </c>
      <c r="E1424" s="14">
        <v>2.99</v>
      </c>
      <c r="F1424" t="s">
        <v>11</v>
      </c>
      <c r="G1424" t="str">
        <f>LOOKUP($C1424,'AisleList-T'!$A:$A,'AisleList-T'!B:B)</f>
        <v>Dairy</v>
      </c>
      <c r="H1424">
        <f>IF($F1424="Food4Less",LOOKUP($C1424,'AisleList-T'!$A:$A,'AisleList-T'!C:C),"")</f>
        <v>15</v>
      </c>
      <c r="I1424" t="str">
        <f>IF($F1424="Food4Less",LOOKUP($C1424,'AisleList-T'!$A:$A,'AisleList-T'!D:D),"")</f>
        <v>Dairy Products</v>
      </c>
    </row>
    <row r="1425" spans="1:9" x14ac:dyDescent="0.35">
      <c r="A1425" s="1">
        <v>43735</v>
      </c>
      <c r="B1425" t="s">
        <v>278</v>
      </c>
      <c r="C1425" t="s">
        <v>10</v>
      </c>
      <c r="D1425">
        <v>1</v>
      </c>
      <c r="E1425" s="14">
        <v>2.99</v>
      </c>
      <c r="F1425" t="s">
        <v>11</v>
      </c>
      <c r="G1425" t="str">
        <f>LOOKUP($C1425,'AisleList-T'!$A:$A,'AisleList-T'!B:B)</f>
        <v>Dairy</v>
      </c>
      <c r="H1425">
        <f>IF($F1425="Food4Less",LOOKUP($C1425,'AisleList-T'!$A:$A,'AisleList-T'!C:C),"")</f>
        <v>15</v>
      </c>
      <c r="I1425" t="str">
        <f>IF($F1425="Food4Less",LOOKUP($C1425,'AisleList-T'!$A:$A,'AisleList-T'!D:D),"")</f>
        <v>Dairy Products</v>
      </c>
    </row>
    <row r="1426" spans="1:9" x14ac:dyDescent="0.35">
      <c r="A1426" s="1">
        <v>43735</v>
      </c>
      <c r="B1426" t="s">
        <v>268</v>
      </c>
      <c r="C1426" t="s">
        <v>102</v>
      </c>
      <c r="D1426">
        <v>1</v>
      </c>
      <c r="E1426" s="14">
        <v>9.98</v>
      </c>
      <c r="F1426" t="s">
        <v>11</v>
      </c>
      <c r="G1426" t="str">
        <f>LOOKUP($C1426,'AisleList-T'!$A:$A,'AisleList-T'!B:B)</f>
        <v>Meats/Proteins</v>
      </c>
      <c r="H1426" t="str">
        <f>IF($F1426="Food4Less",LOOKUP($C1426,'AisleList-T'!$A:$A,'AisleList-T'!C:C),"")</f>
        <v>BW</v>
      </c>
      <c r="I1426" t="str">
        <f>IF($F1426="Food4Less",LOOKUP($C1426,'AisleList-T'!$A:$A,'AisleList-T'!D:D),"")</f>
        <v>Deli/Dairy</v>
      </c>
    </row>
    <row r="1427" spans="1:9" x14ac:dyDescent="0.35">
      <c r="A1427" s="1">
        <v>43735</v>
      </c>
      <c r="B1427" t="s">
        <v>61</v>
      </c>
      <c r="C1427" t="s">
        <v>99</v>
      </c>
      <c r="D1427">
        <v>2</v>
      </c>
      <c r="E1427" s="14">
        <v>4</v>
      </c>
      <c r="F1427" t="s">
        <v>11</v>
      </c>
      <c r="G1427" t="str">
        <f>LOOKUP($C1427,'AisleList-T'!$A:$A,'AisleList-T'!B:B)</f>
        <v>Fruits</v>
      </c>
      <c r="H1427">
        <f>IF($F1427="Food4Less",LOOKUP($C1427,'AisleList-T'!$A:$A,'AisleList-T'!C:C),"")</f>
        <v>0</v>
      </c>
      <c r="I1427" t="str">
        <f>IF($F1427="Food4Less",LOOKUP($C1427,'AisleList-T'!$A:$A,'AisleList-T'!D:D),"")</f>
        <v>Vegetables/Fruit</v>
      </c>
    </row>
    <row r="1428" spans="1:9" x14ac:dyDescent="0.35">
      <c r="A1428" s="1">
        <v>43735</v>
      </c>
      <c r="B1428" t="s">
        <v>14</v>
      </c>
      <c r="C1428" t="s">
        <v>94</v>
      </c>
      <c r="D1428">
        <v>1</v>
      </c>
      <c r="E1428" s="14">
        <v>1.99</v>
      </c>
      <c r="F1428" t="s">
        <v>11</v>
      </c>
      <c r="G1428" t="str">
        <f>LOOKUP($C1428,'AisleList-T'!$A:$A,'AisleList-T'!B:B)</f>
        <v>Snacks</v>
      </c>
      <c r="H1428">
        <f>IF($F1428="Food4Less",LOOKUP($C1428,'AisleList-T'!$A:$A,'AisleList-T'!C:C),"")</f>
        <v>11</v>
      </c>
      <c r="I1428" t="str">
        <f>IF($F1428="Food4Less",LOOKUP($C1428,'AisleList-T'!$A:$A,'AisleList-T'!D:D),"")</f>
        <v>Snacks 2</v>
      </c>
    </row>
    <row r="1429" spans="1:9" x14ac:dyDescent="0.35">
      <c r="A1429" s="1">
        <v>43735</v>
      </c>
      <c r="B1429" t="s">
        <v>153</v>
      </c>
      <c r="C1429" t="s">
        <v>40</v>
      </c>
      <c r="D1429">
        <v>18</v>
      </c>
      <c r="E1429" s="14">
        <v>1.49</v>
      </c>
      <c r="F1429" t="s">
        <v>11</v>
      </c>
      <c r="G1429" t="str">
        <f>LOOKUP($C1429,'AisleList-T'!$A:$A,'AisleList-T'!B:B)</f>
        <v>Breads</v>
      </c>
      <c r="H1429">
        <f>IF($F1429="Food4Less",LOOKUP($C1429,'AisleList-T'!$A:$A,'AisleList-T'!C:C),"")</f>
        <v>6</v>
      </c>
      <c r="I1429" t="str">
        <f>IF($F1429="Food4Less",LOOKUP($C1429,'AisleList-T'!$A:$A,'AisleList-T'!D:D),"")</f>
        <v>Baking/Breakfast</v>
      </c>
    </row>
    <row r="1430" spans="1:9" x14ac:dyDescent="0.35">
      <c r="A1430" s="1">
        <v>43735</v>
      </c>
      <c r="B1430" t="s">
        <v>139</v>
      </c>
      <c r="C1430" t="s">
        <v>140</v>
      </c>
      <c r="D1430">
        <v>1</v>
      </c>
      <c r="E1430" s="14">
        <v>5.99</v>
      </c>
      <c r="F1430" t="s">
        <v>11</v>
      </c>
      <c r="G1430" t="str">
        <f>LOOKUP($C1430,'AisleList-T'!$A:$A,'AisleList-T'!B:B)</f>
        <v>Drinks</v>
      </c>
      <c r="H1430">
        <f>IF($F1430="Food4Less",LOOKUP($C1430,'AisleList-T'!$A:$A,'AisleList-T'!C:C),"")</f>
        <v>1</v>
      </c>
      <c r="I1430" t="str">
        <f>IF($F1430="Food4Less",LOOKUP($C1430,'AisleList-T'!$A:$A,'AisleList-T'!D:D),"")</f>
        <v>Meats/Cheese</v>
      </c>
    </row>
    <row r="1431" spans="1:9" x14ac:dyDescent="0.35">
      <c r="A1431" s="1">
        <v>43735</v>
      </c>
      <c r="B1431" t="s">
        <v>471</v>
      </c>
      <c r="C1431" t="s">
        <v>472</v>
      </c>
      <c r="D1431">
        <v>1</v>
      </c>
      <c r="E1431" s="14">
        <v>1.19</v>
      </c>
      <c r="F1431" t="s">
        <v>11</v>
      </c>
      <c r="G1431" t="str">
        <f>LOOKUP($C1431,'AisleList-T'!$A:$A,'AisleList-T'!B:B)</f>
        <v>Dairy</v>
      </c>
      <c r="H1431">
        <f>IF($F1431="Food4Less",LOOKUP($C1431,'AisleList-T'!$A:$A,'AisleList-T'!C:C),"")</f>
        <v>1</v>
      </c>
      <c r="I1431" t="str">
        <f>IF($F1431="Food4Less",LOOKUP($C1431,'AisleList-T'!$A:$A,'AisleList-T'!D:D),"")</f>
        <v>Meats/Cheese</v>
      </c>
    </row>
    <row r="1432" spans="1:9" x14ac:dyDescent="0.35">
      <c r="A1432" s="1">
        <v>43735</v>
      </c>
      <c r="B1432" t="s">
        <v>471</v>
      </c>
      <c r="C1432" t="s">
        <v>472</v>
      </c>
      <c r="D1432">
        <v>1</v>
      </c>
      <c r="E1432" s="14">
        <v>1.19</v>
      </c>
      <c r="F1432" t="s">
        <v>11</v>
      </c>
      <c r="G1432" t="str">
        <f>LOOKUP($C1432,'AisleList-T'!$A:$A,'AisleList-T'!B:B)</f>
        <v>Dairy</v>
      </c>
      <c r="H1432">
        <f>IF($F1432="Food4Less",LOOKUP($C1432,'AisleList-T'!$A:$A,'AisleList-T'!C:C),"")</f>
        <v>1</v>
      </c>
      <c r="I1432" t="str">
        <f>IF($F1432="Food4Less",LOOKUP($C1432,'AisleList-T'!$A:$A,'AisleList-T'!D:D),"")</f>
        <v>Meats/Cheese</v>
      </c>
    </row>
    <row r="1433" spans="1:9" x14ac:dyDescent="0.35">
      <c r="A1433" s="1">
        <v>43735</v>
      </c>
      <c r="B1433" t="s">
        <v>14</v>
      </c>
      <c r="C1433" t="s">
        <v>20</v>
      </c>
      <c r="D1433">
        <v>1</v>
      </c>
      <c r="E1433" s="14">
        <v>3.79</v>
      </c>
      <c r="F1433" t="s">
        <v>11</v>
      </c>
      <c r="G1433" t="str">
        <f>LOOKUP($C1433,'AisleList-T'!$A:$A,'AisleList-T'!B:B)</f>
        <v>Meats/Proteins</v>
      </c>
      <c r="H1433" t="str">
        <f>IF($F1433="Food4Less",LOOKUP($C1433,'AisleList-T'!$A:$A,'AisleList-T'!C:C),"")</f>
        <v>BW</v>
      </c>
      <c r="I1433" t="str">
        <f>IF($F1433="Food4Less",LOOKUP($C1433,'AisleList-T'!$A:$A,'AisleList-T'!D:D),"")</f>
        <v>Deli/Dairy</v>
      </c>
    </row>
    <row r="1434" spans="1:9" x14ac:dyDescent="0.35">
      <c r="A1434" s="1">
        <v>43741</v>
      </c>
      <c r="B1434" t="s">
        <v>507</v>
      </c>
      <c r="C1434" t="s">
        <v>365</v>
      </c>
      <c r="D1434">
        <v>1</v>
      </c>
      <c r="E1434" s="14">
        <v>6.99</v>
      </c>
      <c r="F1434" t="s">
        <v>11</v>
      </c>
      <c r="G1434" t="str">
        <f>LOOKUP($C1434,'AisleList-T'!$A:$A,'AisleList-T'!B:B)</f>
        <v>Dairy</v>
      </c>
      <c r="H1434">
        <f>IF($F1434="Food4Less",LOOKUP($C1434,'AisleList-T'!$A:$A,'AisleList-T'!C:C),"")</f>
        <v>15</v>
      </c>
      <c r="I1434" t="str">
        <f>IF($F1434="Food4Less",LOOKUP($C1434,'AisleList-T'!$A:$A,'AisleList-T'!D:D),"")</f>
        <v>Dairy Products</v>
      </c>
    </row>
    <row r="1435" spans="1:9" x14ac:dyDescent="0.35">
      <c r="A1435" s="1">
        <v>43741</v>
      </c>
      <c r="B1435" t="s">
        <v>507</v>
      </c>
      <c r="C1435" t="s">
        <v>365</v>
      </c>
      <c r="D1435">
        <v>1</v>
      </c>
      <c r="E1435" s="14">
        <v>6.99</v>
      </c>
      <c r="F1435" t="s">
        <v>11</v>
      </c>
      <c r="G1435" t="str">
        <f>LOOKUP($C1435,'AisleList-T'!$A:$A,'AisleList-T'!B:B)</f>
        <v>Dairy</v>
      </c>
      <c r="H1435">
        <f>IF($F1435="Food4Less",LOOKUP($C1435,'AisleList-T'!$A:$A,'AisleList-T'!C:C),"")</f>
        <v>15</v>
      </c>
      <c r="I1435" t="str">
        <f>IF($F1435="Food4Less",LOOKUP($C1435,'AisleList-T'!$A:$A,'AisleList-T'!D:D),"")</f>
        <v>Dairy Products</v>
      </c>
    </row>
    <row r="1436" spans="1:9" x14ac:dyDescent="0.35">
      <c r="A1436" s="1">
        <v>43741</v>
      </c>
      <c r="B1436" t="s">
        <v>14</v>
      </c>
      <c r="C1436" t="s">
        <v>464</v>
      </c>
      <c r="D1436">
        <v>1</v>
      </c>
      <c r="E1436" s="14">
        <v>3.49</v>
      </c>
      <c r="F1436" t="s">
        <v>11</v>
      </c>
      <c r="G1436" t="str">
        <f>LOOKUP($C1436,'AisleList-T'!$A:$A,'AisleList-T'!B:B)</f>
        <v>Meats/Proteins</v>
      </c>
      <c r="H1436">
        <f>IF($F1436="Food4Less",LOOKUP($C1436,'AisleList-T'!$A:$A,'AisleList-T'!C:C),"")</f>
        <v>3</v>
      </c>
      <c r="I1436" t="str">
        <f>IF($F1436="Food4Less",LOOKUP($C1436,'AisleList-T'!$A:$A,'AisleList-T'!D:D),"")</f>
        <v>Soups/Juice</v>
      </c>
    </row>
    <row r="1437" spans="1:9" x14ac:dyDescent="0.35">
      <c r="A1437" s="1">
        <v>43741</v>
      </c>
      <c r="B1437" t="s">
        <v>14</v>
      </c>
      <c r="C1437" t="s">
        <v>26</v>
      </c>
      <c r="D1437">
        <v>1</v>
      </c>
      <c r="E1437" s="14">
        <v>1.49</v>
      </c>
      <c r="F1437" t="s">
        <v>11</v>
      </c>
      <c r="G1437" t="str">
        <f>LOOKUP($C1437,'AisleList-T'!$A:$A,'AisleList-T'!B:B)</f>
        <v>Meats/Proteins</v>
      </c>
      <c r="H1437" t="str">
        <f>IF($F1437="Food4Less",LOOKUP($C1437,'AisleList-T'!$A:$A,'AisleList-T'!C:C),"")</f>
        <v>BW</v>
      </c>
      <c r="I1437" t="str">
        <f>IF($F1437="Food4Less",LOOKUP($C1437,'AisleList-T'!$A:$A,'AisleList-T'!D:D),"")</f>
        <v>Deli/Dairy</v>
      </c>
    </row>
    <row r="1438" spans="1:9" x14ac:dyDescent="0.35">
      <c r="A1438" s="1">
        <v>43741</v>
      </c>
      <c r="B1438" t="s">
        <v>14</v>
      </c>
      <c r="C1438" t="s">
        <v>516</v>
      </c>
      <c r="D1438">
        <v>1</v>
      </c>
      <c r="E1438" s="14">
        <v>1</v>
      </c>
      <c r="F1438" t="s">
        <v>11</v>
      </c>
      <c r="G1438" t="str">
        <f>LOOKUP($C1438,'AisleList-T'!$A:$A,'AisleList-T'!B:B)</f>
        <v>Sides</v>
      </c>
      <c r="H1438">
        <f>IF($F1438="Food4Less",LOOKUP($C1438,'AisleList-T'!$A:$A,'AisleList-T'!C:C),"")</f>
        <v>8</v>
      </c>
      <c r="I1438" t="str">
        <f>IF($F1438="Food4Less",LOOKUP($C1438,'AisleList-T'!$A:$A,'AisleList-T'!D:D),"")</f>
        <v>Frozen Meals</v>
      </c>
    </row>
    <row r="1439" spans="1:9" x14ac:dyDescent="0.35">
      <c r="A1439" s="1">
        <v>43741</v>
      </c>
      <c r="B1439" t="s">
        <v>14</v>
      </c>
      <c r="C1439" t="s">
        <v>517</v>
      </c>
      <c r="D1439">
        <v>1</v>
      </c>
      <c r="E1439" s="14">
        <v>1</v>
      </c>
      <c r="F1439" t="s">
        <v>11</v>
      </c>
      <c r="G1439" t="str">
        <f>LOOKUP($C1439,'AisleList-T'!$A:$A,'AisleList-T'!B:B)</f>
        <v>Sides</v>
      </c>
      <c r="H1439">
        <f>IF($F1439="Food4Less",LOOKUP($C1439,'AisleList-T'!$A:$A,'AisleList-T'!C:C),"")</f>
        <v>8</v>
      </c>
      <c r="I1439" t="str">
        <f>IF($F1439="Food4Less",LOOKUP($C1439,'AisleList-T'!$A:$A,'AisleList-T'!D:D),"")</f>
        <v>Frozen Meals</v>
      </c>
    </row>
    <row r="1440" spans="1:9" x14ac:dyDescent="0.35">
      <c r="A1440" s="1">
        <v>43741</v>
      </c>
      <c r="B1440" t="s">
        <v>471</v>
      </c>
      <c r="C1440" t="s">
        <v>472</v>
      </c>
      <c r="D1440">
        <v>1</v>
      </c>
      <c r="E1440" s="14">
        <v>1.19</v>
      </c>
      <c r="F1440" t="s">
        <v>11</v>
      </c>
      <c r="G1440" t="str">
        <f>LOOKUP($C1440,'AisleList-T'!$A:$A,'AisleList-T'!B:B)</f>
        <v>Dairy</v>
      </c>
      <c r="H1440">
        <f>IF($F1440="Food4Less",LOOKUP($C1440,'AisleList-T'!$A:$A,'AisleList-T'!C:C),"")</f>
        <v>1</v>
      </c>
      <c r="I1440" t="str">
        <f>IF($F1440="Food4Less",LOOKUP($C1440,'AisleList-T'!$A:$A,'AisleList-T'!D:D),"")</f>
        <v>Meats/Cheese</v>
      </c>
    </row>
    <row r="1441" spans="1:9" x14ac:dyDescent="0.35">
      <c r="A1441" s="1">
        <v>43741</v>
      </c>
      <c r="B1441" t="s">
        <v>471</v>
      </c>
      <c r="C1441" t="s">
        <v>472</v>
      </c>
      <c r="D1441">
        <v>1</v>
      </c>
      <c r="E1441" s="14">
        <v>1.19</v>
      </c>
      <c r="F1441" t="s">
        <v>11</v>
      </c>
      <c r="G1441" t="str">
        <f>LOOKUP($C1441,'AisleList-T'!$A:$A,'AisleList-T'!B:B)</f>
        <v>Dairy</v>
      </c>
      <c r="H1441">
        <f>IF($F1441="Food4Less",LOOKUP($C1441,'AisleList-T'!$A:$A,'AisleList-T'!C:C),"")</f>
        <v>1</v>
      </c>
      <c r="I1441" t="str">
        <f>IF($F1441="Food4Less",LOOKUP($C1441,'AisleList-T'!$A:$A,'AisleList-T'!D:D),"")</f>
        <v>Meats/Cheese</v>
      </c>
    </row>
    <row r="1442" spans="1:9" x14ac:dyDescent="0.35">
      <c r="A1442" s="1">
        <v>43741</v>
      </c>
      <c r="B1442" t="s">
        <v>14</v>
      </c>
      <c r="C1442" t="s">
        <v>42</v>
      </c>
      <c r="D1442">
        <v>1</v>
      </c>
      <c r="E1442" s="14">
        <v>0.39</v>
      </c>
      <c r="F1442" t="s">
        <v>11</v>
      </c>
      <c r="G1442" t="str">
        <f>LOOKUP($C1442,'AisleList-T'!$A:$A,'AisleList-T'!B:B)</f>
        <v>Fruits</v>
      </c>
      <c r="H1442">
        <f>IF($F1442="Food4Less",LOOKUP($C1442,'AisleList-T'!$A:$A,'AisleList-T'!C:C),"")</f>
        <v>5</v>
      </c>
      <c r="I1442" t="str">
        <f>IF($F1442="Food4Less",LOOKUP($C1442,'AisleList-T'!$A:$A,'AisleList-T'!D:D),"")</f>
        <v>Pasta/Rice</v>
      </c>
    </row>
    <row r="1443" spans="1:9" x14ac:dyDescent="0.35">
      <c r="A1443" s="1">
        <v>43741</v>
      </c>
      <c r="B1443" t="s">
        <v>61</v>
      </c>
      <c r="C1443" t="s">
        <v>449</v>
      </c>
      <c r="D1443">
        <v>1</v>
      </c>
      <c r="E1443" s="14">
        <v>3.73</v>
      </c>
      <c r="F1443" t="s">
        <v>11</v>
      </c>
      <c r="G1443" t="str">
        <f>LOOKUP($C1443,'AisleList-T'!$A:$A,'AisleList-T'!B:B)</f>
        <v>Vegetables</v>
      </c>
      <c r="H1443">
        <f>IF($F1443="Food4Less",LOOKUP($C1443,'AisleList-T'!$A:$A,'AisleList-T'!C:C),"")</f>
        <v>0</v>
      </c>
      <c r="I1443" t="str">
        <f>IF($F1443="Food4Less",LOOKUP($C1443,'AisleList-T'!$A:$A,'AisleList-T'!D:D),"")</f>
        <v>Vegetables/Fruit</v>
      </c>
    </row>
    <row r="1444" spans="1:9" x14ac:dyDescent="0.35">
      <c r="A1444" s="1">
        <v>43741</v>
      </c>
      <c r="B1444" t="s">
        <v>488</v>
      </c>
      <c r="C1444" t="s">
        <v>477</v>
      </c>
      <c r="D1444">
        <v>1</v>
      </c>
      <c r="E1444" s="14">
        <v>11.99</v>
      </c>
      <c r="F1444" t="s">
        <v>11</v>
      </c>
      <c r="G1444" t="str">
        <f>LOOKUP($C1444,'AisleList-T'!$A:$A,'AisleList-T'!B:B)</f>
        <v>Dairy</v>
      </c>
      <c r="H1444">
        <f>IF($F1444="Food4Less",LOOKUP($C1444,'AisleList-T'!$A:$A,'AisleList-T'!C:C),"")</f>
        <v>1</v>
      </c>
      <c r="I1444" t="str">
        <f>IF($F1444="Food4Less",LOOKUP($C1444,'AisleList-T'!$A:$A,'AisleList-T'!D:D),"")</f>
        <v>Meats/Cheese</v>
      </c>
    </row>
    <row r="1445" spans="1:9" x14ac:dyDescent="0.35">
      <c r="A1445" s="1">
        <v>43741</v>
      </c>
      <c r="B1445" t="s">
        <v>14</v>
      </c>
      <c r="C1445" t="s">
        <v>20</v>
      </c>
      <c r="D1445">
        <v>1</v>
      </c>
      <c r="E1445" s="14">
        <v>3.79</v>
      </c>
      <c r="F1445" t="s">
        <v>11</v>
      </c>
      <c r="G1445" t="str">
        <f>LOOKUP($C1445,'AisleList-T'!$A:$A,'AisleList-T'!B:B)</f>
        <v>Meats/Proteins</v>
      </c>
      <c r="H1445" t="str">
        <f>IF($F1445="Food4Less",LOOKUP($C1445,'AisleList-T'!$A:$A,'AisleList-T'!C:C),"")</f>
        <v>BW</v>
      </c>
      <c r="I1445" t="str">
        <f>IF($F1445="Food4Less",LOOKUP($C1445,'AisleList-T'!$A:$A,'AisleList-T'!D:D),"")</f>
        <v>Deli/Dairy</v>
      </c>
    </row>
    <row r="1446" spans="1:9" x14ac:dyDescent="0.35">
      <c r="A1446" s="1">
        <v>43741</v>
      </c>
      <c r="B1446" t="s">
        <v>306</v>
      </c>
      <c r="C1446" t="s">
        <v>307</v>
      </c>
      <c r="D1446">
        <v>1</v>
      </c>
      <c r="E1446" s="14">
        <v>3.79</v>
      </c>
      <c r="F1446" t="s">
        <v>11</v>
      </c>
      <c r="G1446" t="str">
        <f>LOOKUP($C1446,'AisleList-T'!$A:$A,'AisleList-T'!B:B)</f>
        <v>Kitchen</v>
      </c>
      <c r="H1446">
        <f>IF($F1446="Food4Less",LOOKUP($C1446,'AisleList-T'!$A:$A,'AisleList-T'!C:C),"")</f>
        <v>3</v>
      </c>
      <c r="I1446" t="str">
        <f>IF($F1446="Food4Less",LOOKUP($C1446,'AisleList-T'!$A:$A,'AisleList-T'!D:D),"")</f>
        <v>Soups/Juice</v>
      </c>
    </row>
    <row r="1447" spans="1:9" x14ac:dyDescent="0.35">
      <c r="A1447" s="1">
        <v>43741</v>
      </c>
      <c r="B1447" t="s">
        <v>221</v>
      </c>
      <c r="C1447" t="s">
        <v>79</v>
      </c>
      <c r="D1447">
        <v>1</v>
      </c>
      <c r="E1447" s="14">
        <v>2.99</v>
      </c>
      <c r="F1447" t="s">
        <v>11</v>
      </c>
      <c r="G1447" t="str">
        <f>LOOKUP($C1447,'AisleList-T'!$A:$A,'AisleList-T'!B:B)</f>
        <v>Sides</v>
      </c>
      <c r="H1447">
        <f>IF($F1447="Food4Less",LOOKUP($C1447,'AisleList-T'!$A:$A,'AisleList-T'!C:C),"")</f>
        <v>5</v>
      </c>
      <c r="I1447" t="str">
        <f>IF($F1447="Food4Less",LOOKUP($C1447,'AisleList-T'!$A:$A,'AisleList-T'!D:D),"")</f>
        <v>Pasta/Rice</v>
      </c>
    </row>
    <row r="1448" spans="1:9" x14ac:dyDescent="0.35">
      <c r="A1448" s="1">
        <v>43741</v>
      </c>
      <c r="B1448" t="s">
        <v>518</v>
      </c>
      <c r="C1448" t="s">
        <v>145</v>
      </c>
      <c r="D1448">
        <v>100</v>
      </c>
      <c r="E1448" s="14">
        <v>2.59</v>
      </c>
      <c r="F1448" t="s">
        <v>11</v>
      </c>
      <c r="G1448" t="str">
        <f>LOOKUP($C1448,'AisleList-T'!$A:$A,'AisleList-T'!B:B)</f>
        <v>Baking</v>
      </c>
      <c r="H1448">
        <f>IF($F1448="Food4Less",LOOKUP($C1448,'AisleList-T'!$A:$A,'AisleList-T'!C:C),"")</f>
        <v>6</v>
      </c>
      <c r="I1448" t="str">
        <f>IF($F1448="Food4Less",LOOKUP($C1448,'AisleList-T'!$A:$A,'AisleList-T'!D:D),"")</f>
        <v>Baking/Breakfast</v>
      </c>
    </row>
    <row r="1449" spans="1:9" x14ac:dyDescent="0.35">
      <c r="A1449" s="1">
        <v>43741</v>
      </c>
      <c r="B1449" t="s">
        <v>61</v>
      </c>
      <c r="C1449" t="s">
        <v>65</v>
      </c>
      <c r="D1449">
        <v>2</v>
      </c>
      <c r="E1449" s="14">
        <v>4.7</v>
      </c>
      <c r="F1449" t="s">
        <v>11</v>
      </c>
      <c r="G1449" t="str">
        <f>LOOKUP($C1449,'AisleList-T'!$A:$A,'AisleList-T'!B:B)</f>
        <v>Vegetables</v>
      </c>
      <c r="H1449">
        <f>IF($F1449="Food4Less",LOOKUP($C1449,'AisleList-T'!$A:$A,'AisleList-T'!C:C),"")</f>
        <v>0</v>
      </c>
      <c r="I1449" t="str">
        <f>IF($F1449="Food4Less",LOOKUP($C1449,'AisleList-T'!$A:$A,'AisleList-T'!D:D),"")</f>
        <v>Vegetables/Fruit</v>
      </c>
    </row>
    <row r="1450" spans="1:9" x14ac:dyDescent="0.35">
      <c r="A1450" s="1">
        <v>43741</v>
      </c>
      <c r="B1450" t="s">
        <v>61</v>
      </c>
      <c r="C1450" t="s">
        <v>98</v>
      </c>
      <c r="D1450">
        <v>7</v>
      </c>
      <c r="E1450" s="14">
        <v>0.19</v>
      </c>
      <c r="F1450" t="s">
        <v>11</v>
      </c>
      <c r="G1450" t="str">
        <f>LOOKUP($C1450,'AisleList-T'!$A:$A,'AisleList-T'!B:B)</f>
        <v>Fruits</v>
      </c>
      <c r="H1450">
        <f>IF($F1450="Food4Less",LOOKUP($C1450,'AisleList-T'!$A:$A,'AisleList-T'!C:C),"")</f>
        <v>0</v>
      </c>
      <c r="I1450" t="str">
        <f>IF($F1450="Food4Less",LOOKUP($C1450,'AisleList-T'!$A:$A,'AisleList-T'!D:D),"")</f>
        <v>Vegetables/Fruit</v>
      </c>
    </row>
    <row r="1451" spans="1:9" x14ac:dyDescent="0.35">
      <c r="A1451" s="1">
        <v>43741</v>
      </c>
      <c r="B1451" t="s">
        <v>61</v>
      </c>
      <c r="C1451" t="s">
        <v>132</v>
      </c>
      <c r="D1451">
        <v>2</v>
      </c>
      <c r="E1451" s="14">
        <v>0.19</v>
      </c>
      <c r="F1451" t="s">
        <v>11</v>
      </c>
      <c r="G1451" t="str">
        <f>LOOKUP($C1451,'AisleList-T'!$A:$A,'AisleList-T'!B:B)</f>
        <v>Vegetables</v>
      </c>
      <c r="H1451">
        <f>IF($F1451="Food4Less",LOOKUP($C1451,'AisleList-T'!$A:$A,'AisleList-T'!C:C),"")</f>
        <v>0</v>
      </c>
      <c r="I1451" t="str">
        <f>IF($F1451="Food4Less",LOOKUP($C1451,'AisleList-T'!$A:$A,'AisleList-T'!D:D),"")</f>
        <v>Vegetables/Fruit</v>
      </c>
    </row>
    <row r="1452" spans="1:9" x14ac:dyDescent="0.35">
      <c r="A1452" s="1">
        <v>43741</v>
      </c>
      <c r="B1452" t="s">
        <v>61</v>
      </c>
      <c r="C1452" t="s">
        <v>62</v>
      </c>
      <c r="D1452">
        <v>9</v>
      </c>
      <c r="E1452" s="14">
        <v>2.08</v>
      </c>
      <c r="F1452" t="s">
        <v>11</v>
      </c>
      <c r="G1452" t="str">
        <f>LOOKUP($C1452,'AisleList-T'!$A:$A,'AisleList-T'!B:B)</f>
        <v>Fruits</v>
      </c>
      <c r="H1452">
        <f>IF($F1452="Food4Less",LOOKUP($C1452,'AisleList-T'!$A:$A,'AisleList-T'!C:C),"")</f>
        <v>0</v>
      </c>
      <c r="I1452" t="str">
        <f>IF($F1452="Food4Less",LOOKUP($C1452,'AisleList-T'!$A:$A,'AisleList-T'!D:D),"")</f>
        <v>Vegetables/Fruit</v>
      </c>
    </row>
    <row r="1453" spans="1:9" x14ac:dyDescent="0.35">
      <c r="A1453" s="1">
        <v>43741</v>
      </c>
      <c r="B1453" t="s">
        <v>61</v>
      </c>
      <c r="C1453" t="s">
        <v>448</v>
      </c>
      <c r="D1453">
        <v>1</v>
      </c>
      <c r="E1453" s="14">
        <v>0.99</v>
      </c>
      <c r="F1453" t="s">
        <v>11</v>
      </c>
      <c r="G1453" t="str">
        <f>LOOKUP($C1453,'AisleList-T'!$A:$A,'AisleList-T'!B:B)</f>
        <v>Breakfast</v>
      </c>
      <c r="H1453">
        <f>IF($F1453="Food4Less",LOOKUP($C1453,'AisleList-T'!$A:$A,'AisleList-T'!C:C),"")</f>
        <v>11</v>
      </c>
      <c r="I1453" t="str">
        <f>IF($F1453="Food4Less",LOOKUP($C1453,'AisleList-T'!$A:$A,'AisleList-T'!D:D),"")</f>
        <v>Snacks 2</v>
      </c>
    </row>
    <row r="1454" spans="1:9" x14ac:dyDescent="0.35">
      <c r="A1454" s="1">
        <v>43741</v>
      </c>
      <c r="B1454" t="s">
        <v>14</v>
      </c>
      <c r="C1454" t="s">
        <v>42</v>
      </c>
      <c r="D1454">
        <v>1</v>
      </c>
      <c r="E1454" s="14">
        <v>0.39</v>
      </c>
      <c r="F1454" t="s">
        <v>11</v>
      </c>
      <c r="G1454" t="str">
        <f>LOOKUP($C1454,'AisleList-T'!$A:$A,'AisleList-T'!B:B)</f>
        <v>Fruits</v>
      </c>
      <c r="H1454">
        <f>IF($F1454="Food4Less",LOOKUP($C1454,'AisleList-T'!$A:$A,'AisleList-T'!C:C),"")</f>
        <v>5</v>
      </c>
      <c r="I1454" t="str">
        <f>IF($F1454="Food4Less",LOOKUP($C1454,'AisleList-T'!$A:$A,'AisleList-T'!D:D),"")</f>
        <v>Pasta/Rice</v>
      </c>
    </row>
    <row r="1455" spans="1:9" x14ac:dyDescent="0.35">
      <c r="A1455" s="1">
        <v>43741</v>
      </c>
      <c r="B1455" t="s">
        <v>61</v>
      </c>
      <c r="C1455" t="s">
        <v>97</v>
      </c>
      <c r="D1455">
        <v>1</v>
      </c>
      <c r="E1455" s="14">
        <v>0.59</v>
      </c>
      <c r="F1455" t="s">
        <v>11</v>
      </c>
      <c r="G1455" t="str">
        <f>LOOKUP($C1455,'AisleList-T'!$A:$A,'AisleList-T'!B:B)</f>
        <v>Vegetables</v>
      </c>
      <c r="H1455">
        <f>IF($F1455="Food4Less",LOOKUP($C1455,'AisleList-T'!$A:$A,'AisleList-T'!C:C),"")</f>
        <v>0</v>
      </c>
      <c r="I1455" t="str">
        <f>IF($F1455="Food4Less",LOOKUP($C1455,'AisleList-T'!$A:$A,'AisleList-T'!D:D),"")</f>
        <v>Vegetables/Fruit</v>
      </c>
    </row>
    <row r="1456" spans="1:9" x14ac:dyDescent="0.35">
      <c r="A1456" s="1">
        <v>43741</v>
      </c>
      <c r="B1456" t="s">
        <v>61</v>
      </c>
      <c r="C1456" t="s">
        <v>284</v>
      </c>
      <c r="D1456">
        <v>1</v>
      </c>
      <c r="E1456" s="14">
        <v>0.5</v>
      </c>
      <c r="F1456" t="s">
        <v>11</v>
      </c>
      <c r="G1456" t="str">
        <f>LOOKUP($C1456,'AisleList-T'!$A:$A,'AisleList-T'!B:B)</f>
        <v>Fruits</v>
      </c>
      <c r="H1456">
        <f>IF($F1456="Food4Less",LOOKUP($C1456,'AisleList-T'!$A:$A,'AisleList-T'!C:C),"")</f>
        <v>0</v>
      </c>
      <c r="I1456" t="str">
        <f>IF($F1456="Food4Less",LOOKUP($C1456,'AisleList-T'!$A:$A,'AisleList-T'!D:D),"")</f>
        <v>Vegetables/Fruit</v>
      </c>
    </row>
    <row r="1457" spans="1:9" x14ac:dyDescent="0.35">
      <c r="A1457" s="1">
        <v>43741</v>
      </c>
      <c r="B1457" t="s">
        <v>61</v>
      </c>
      <c r="C1457" t="s">
        <v>66</v>
      </c>
      <c r="D1457">
        <v>24</v>
      </c>
      <c r="E1457" s="14">
        <v>3.84</v>
      </c>
      <c r="F1457" t="s">
        <v>11</v>
      </c>
      <c r="G1457" t="str">
        <f>LOOKUP($C1457,'AisleList-T'!$A:$A,'AisleList-T'!B:B)</f>
        <v>Fruits</v>
      </c>
      <c r="H1457">
        <f>IF($F1457="Food4Less",LOOKUP($C1457,'AisleList-T'!$A:$A,'AisleList-T'!C:C),"")</f>
        <v>0</v>
      </c>
      <c r="I1457" t="str">
        <f>IF($F1457="Food4Less",LOOKUP($C1457,'AisleList-T'!$A:$A,'AisleList-T'!D:D),"")</f>
        <v>Vegetables/Fruit</v>
      </c>
    </row>
    <row r="1458" spans="1:9" x14ac:dyDescent="0.35">
      <c r="A1458" s="1">
        <v>43741</v>
      </c>
      <c r="B1458" t="s">
        <v>61</v>
      </c>
      <c r="C1458" t="s">
        <v>99</v>
      </c>
      <c r="D1458">
        <v>1</v>
      </c>
      <c r="E1458" s="14">
        <v>1.5</v>
      </c>
      <c r="F1458" t="s">
        <v>11</v>
      </c>
      <c r="G1458" t="str">
        <f>LOOKUP($C1458,'AisleList-T'!$A:$A,'AisleList-T'!B:B)</f>
        <v>Fruits</v>
      </c>
      <c r="H1458">
        <f>IF($F1458="Food4Less",LOOKUP($C1458,'AisleList-T'!$A:$A,'AisleList-T'!C:C),"")</f>
        <v>0</v>
      </c>
      <c r="I1458" t="str">
        <f>IF($F1458="Food4Less",LOOKUP($C1458,'AisleList-T'!$A:$A,'AisleList-T'!D:D),"")</f>
        <v>Vegetables/Fruit</v>
      </c>
    </row>
    <row r="1459" spans="1:9" x14ac:dyDescent="0.35">
      <c r="A1459" s="1">
        <v>43741</v>
      </c>
      <c r="B1459" t="s">
        <v>61</v>
      </c>
      <c r="C1459" t="s">
        <v>466</v>
      </c>
      <c r="D1459">
        <v>1</v>
      </c>
      <c r="E1459" s="14">
        <v>1.5</v>
      </c>
      <c r="F1459" t="s">
        <v>11</v>
      </c>
      <c r="G1459" t="str">
        <f>LOOKUP($C1459,'AisleList-T'!$A:$A,'AisleList-T'!B:B)</f>
        <v>Snacks</v>
      </c>
      <c r="H1459" t="str">
        <f>IF($F1459="Food4Less",LOOKUP($C1459,'AisleList-T'!$A:$A,'AisleList-T'!C:C),"")</f>
        <v>B</v>
      </c>
      <c r="I1459" t="str">
        <f>IF($F1459="Food4Less",LOOKUP($C1459,'AisleList-T'!$A:$A,'AisleList-T'!D:D),"")</f>
        <v>Backery</v>
      </c>
    </row>
    <row r="1460" spans="1:9" x14ac:dyDescent="0.35">
      <c r="A1460" s="1">
        <v>43748</v>
      </c>
      <c r="B1460" t="s">
        <v>278</v>
      </c>
      <c r="C1460" t="s">
        <v>10</v>
      </c>
      <c r="D1460">
        <v>1</v>
      </c>
      <c r="E1460" s="14">
        <v>2.5</v>
      </c>
      <c r="F1460" t="s">
        <v>11</v>
      </c>
      <c r="G1460" t="str">
        <f>LOOKUP($C1460,'AisleList-T'!$A:$A,'AisleList-T'!B:B)</f>
        <v>Dairy</v>
      </c>
      <c r="H1460">
        <f>IF($F1460="Food4Less",LOOKUP($C1460,'AisleList-T'!$A:$A,'AisleList-T'!C:C),"")</f>
        <v>15</v>
      </c>
      <c r="I1460" t="str">
        <f>IF($F1460="Food4Less",LOOKUP($C1460,'AisleList-T'!$A:$A,'AisleList-T'!D:D),"")</f>
        <v>Dairy Products</v>
      </c>
    </row>
    <row r="1461" spans="1:9" x14ac:dyDescent="0.35">
      <c r="A1461" s="1">
        <v>43748</v>
      </c>
      <c r="B1461" t="s">
        <v>278</v>
      </c>
      <c r="C1461" t="s">
        <v>10</v>
      </c>
      <c r="D1461">
        <v>1</v>
      </c>
      <c r="E1461" s="14">
        <v>2.5</v>
      </c>
      <c r="F1461" t="s">
        <v>11</v>
      </c>
      <c r="G1461" t="str">
        <f>LOOKUP($C1461,'AisleList-T'!$A:$A,'AisleList-T'!B:B)</f>
        <v>Dairy</v>
      </c>
      <c r="H1461">
        <f>IF($F1461="Food4Less",LOOKUP($C1461,'AisleList-T'!$A:$A,'AisleList-T'!C:C),"")</f>
        <v>15</v>
      </c>
      <c r="I1461" t="str">
        <f>IF($F1461="Food4Less",LOOKUP($C1461,'AisleList-T'!$A:$A,'AisleList-T'!D:D),"")</f>
        <v>Dairy Products</v>
      </c>
    </row>
    <row r="1462" spans="1:9" x14ac:dyDescent="0.35">
      <c r="A1462" s="1">
        <v>43748</v>
      </c>
      <c r="B1462" t="s">
        <v>511</v>
      </c>
      <c r="C1462" t="s">
        <v>232</v>
      </c>
      <c r="D1462">
        <v>1</v>
      </c>
      <c r="E1462" s="14">
        <v>5.99</v>
      </c>
      <c r="F1462" t="s">
        <v>11</v>
      </c>
      <c r="G1462" t="str">
        <f>LOOKUP($C1462,'AisleList-T'!$A:$A,'AisleList-T'!B:B)</f>
        <v>Breakfast</v>
      </c>
      <c r="H1462">
        <f>IF($F1462="Food4Less",LOOKUP($C1462,'AisleList-T'!$A:$A,'AisleList-T'!C:C),"")</f>
        <v>11</v>
      </c>
      <c r="I1462" t="str">
        <f>IF($F1462="Food4Less",LOOKUP($C1462,'AisleList-T'!$A:$A,'AisleList-T'!D:D),"")</f>
        <v>Snacks 2</v>
      </c>
    </row>
    <row r="1463" spans="1:9" x14ac:dyDescent="0.35">
      <c r="A1463" s="1">
        <v>43748</v>
      </c>
      <c r="B1463" t="s">
        <v>511</v>
      </c>
      <c r="C1463" t="s">
        <v>232</v>
      </c>
      <c r="D1463">
        <v>1</v>
      </c>
      <c r="E1463" s="14">
        <v>5.99</v>
      </c>
      <c r="F1463" t="s">
        <v>11</v>
      </c>
      <c r="G1463" t="str">
        <f>LOOKUP($C1463,'AisleList-T'!$A:$A,'AisleList-T'!B:B)</f>
        <v>Breakfast</v>
      </c>
      <c r="H1463">
        <f>IF($F1463="Food4Less",LOOKUP($C1463,'AisleList-T'!$A:$A,'AisleList-T'!C:C),"")</f>
        <v>11</v>
      </c>
      <c r="I1463" t="str">
        <f>IF($F1463="Food4Less",LOOKUP($C1463,'AisleList-T'!$A:$A,'AisleList-T'!D:D),"")</f>
        <v>Snacks 2</v>
      </c>
    </row>
    <row r="1464" spans="1:9" x14ac:dyDescent="0.35">
      <c r="A1464" s="1">
        <v>43748</v>
      </c>
      <c r="B1464" t="s">
        <v>14</v>
      </c>
      <c r="C1464" t="s">
        <v>311</v>
      </c>
      <c r="D1464">
        <v>1</v>
      </c>
      <c r="E1464" s="14">
        <v>0.59</v>
      </c>
      <c r="F1464" t="s">
        <v>11</v>
      </c>
      <c r="G1464" t="str">
        <f>LOOKUP($C1464,'AisleList-T'!$A:$A,'AisleList-T'!B:B)</f>
        <v>Baking</v>
      </c>
      <c r="H1464">
        <f>IF($F1464="Food4Less",LOOKUP($C1464,'AisleList-T'!$A:$A,'AisleList-T'!C:C),"")</f>
        <v>6</v>
      </c>
      <c r="I1464" t="str">
        <f>IF($F1464="Food4Less",LOOKUP($C1464,'AisleList-T'!$A:$A,'AisleList-T'!D:D),"")</f>
        <v>Baking/Breakfast</v>
      </c>
    </row>
    <row r="1465" spans="1:9" x14ac:dyDescent="0.35">
      <c r="A1465" s="1">
        <v>43748</v>
      </c>
      <c r="B1465" t="s">
        <v>14</v>
      </c>
      <c r="C1465" t="s">
        <v>94</v>
      </c>
      <c r="D1465">
        <v>1</v>
      </c>
      <c r="E1465" s="14">
        <v>1.29</v>
      </c>
      <c r="F1465" t="s">
        <v>11</v>
      </c>
      <c r="G1465" t="str">
        <f>LOOKUP($C1465,'AisleList-T'!$A:$A,'AisleList-T'!B:B)</f>
        <v>Snacks</v>
      </c>
      <c r="H1465">
        <f>IF($F1465="Food4Less",LOOKUP($C1465,'AisleList-T'!$A:$A,'AisleList-T'!C:C),"")</f>
        <v>11</v>
      </c>
      <c r="I1465" t="str">
        <f>IF($F1465="Food4Less",LOOKUP($C1465,'AisleList-T'!$A:$A,'AisleList-T'!D:D),"")</f>
        <v>Snacks 2</v>
      </c>
    </row>
    <row r="1466" spans="1:9" x14ac:dyDescent="0.35">
      <c r="A1466" s="1">
        <v>43748</v>
      </c>
      <c r="B1466" t="s">
        <v>507</v>
      </c>
      <c r="C1466" t="s">
        <v>365</v>
      </c>
      <c r="D1466">
        <v>1</v>
      </c>
      <c r="E1466" s="14">
        <v>6.99</v>
      </c>
      <c r="F1466" t="s">
        <v>11</v>
      </c>
      <c r="G1466" t="str">
        <f>LOOKUP($C1466,'AisleList-T'!$A:$A,'AisleList-T'!B:B)</f>
        <v>Dairy</v>
      </c>
      <c r="H1466">
        <f>IF($F1466="Food4Less",LOOKUP($C1466,'AisleList-T'!$A:$A,'AisleList-T'!C:C),"")</f>
        <v>15</v>
      </c>
      <c r="I1466" t="str">
        <f>IF($F1466="Food4Less",LOOKUP($C1466,'AisleList-T'!$A:$A,'AisleList-T'!D:D),"")</f>
        <v>Dairy Products</v>
      </c>
    </row>
    <row r="1467" spans="1:9" x14ac:dyDescent="0.35">
      <c r="A1467" s="1">
        <v>43748</v>
      </c>
      <c r="B1467" t="s">
        <v>14</v>
      </c>
      <c r="C1467" t="s">
        <v>302</v>
      </c>
      <c r="D1467">
        <v>1</v>
      </c>
      <c r="E1467" s="14">
        <v>0.99</v>
      </c>
      <c r="F1467" t="s">
        <v>11</v>
      </c>
      <c r="G1467" t="str">
        <f>LOOKUP($C1467,'AisleList-T'!$A:$A,'AisleList-T'!B:B)</f>
        <v>Condiments</v>
      </c>
      <c r="H1467">
        <f>IF($F1467="Food4Less",LOOKUP($C1467,'AisleList-T'!$A:$A,'AisleList-T'!C:C),"")</f>
        <v>4</v>
      </c>
      <c r="I1467" t="str">
        <f>IF($F1467="Food4Less",LOOKUP($C1467,'AisleList-T'!$A:$A,'AisleList-T'!D:D),"")</f>
        <v>Condiments/Canned Foods</v>
      </c>
    </row>
    <row r="1468" spans="1:9" x14ac:dyDescent="0.35">
      <c r="A1468" s="1">
        <v>43748</v>
      </c>
      <c r="B1468" t="s">
        <v>519</v>
      </c>
      <c r="C1468" t="s">
        <v>520</v>
      </c>
      <c r="D1468">
        <v>1</v>
      </c>
      <c r="E1468" s="14">
        <v>2.4900000000000002</v>
      </c>
      <c r="F1468" t="s">
        <v>11</v>
      </c>
      <c r="G1468" t="str">
        <f>LOOKUP($C1468,'AisleList-T'!$A:$A,'AisleList-T'!B:B)</f>
        <v>Fruits</v>
      </c>
      <c r="H1468">
        <f>IF($F1468="Food4Less",LOOKUP($C1468,'AisleList-T'!$A:$A,'AisleList-T'!C:C),"")</f>
        <v>11</v>
      </c>
      <c r="I1468" t="str">
        <f>IF($F1468="Food4Less",LOOKUP($C1468,'AisleList-T'!$A:$A,'AisleList-T'!D:D),"")</f>
        <v>Snacks 2</v>
      </c>
    </row>
    <row r="1469" spans="1:9" x14ac:dyDescent="0.35">
      <c r="A1469" s="1">
        <v>43748</v>
      </c>
      <c r="B1469" t="s">
        <v>14</v>
      </c>
      <c r="C1469" t="s">
        <v>55</v>
      </c>
      <c r="D1469">
        <v>1</v>
      </c>
      <c r="E1469" s="14">
        <v>0.99</v>
      </c>
      <c r="F1469" t="s">
        <v>11</v>
      </c>
      <c r="G1469" t="str">
        <f>LOOKUP($C1469,'AisleList-T'!$A:$A,'AisleList-T'!B:B)</f>
        <v>Condiments</v>
      </c>
      <c r="H1469">
        <f>IF($F1469="Food4Less",LOOKUP($C1469,'AisleList-T'!$A:$A,'AisleList-T'!C:C),"")</f>
        <v>4</v>
      </c>
      <c r="I1469" t="str">
        <f>IF($F1469="Food4Less",LOOKUP($C1469,'AisleList-T'!$A:$A,'AisleList-T'!D:D),"")</f>
        <v>Condiments/Canned Foods</v>
      </c>
    </row>
    <row r="1470" spans="1:9" x14ac:dyDescent="0.35">
      <c r="A1470" s="1">
        <v>43748</v>
      </c>
      <c r="B1470" t="s">
        <v>521</v>
      </c>
      <c r="C1470" t="s">
        <v>522</v>
      </c>
      <c r="D1470">
        <v>1</v>
      </c>
      <c r="E1470" s="14">
        <v>3.99</v>
      </c>
      <c r="F1470" t="s">
        <v>11</v>
      </c>
      <c r="G1470" t="str">
        <f>LOOKUP($C1470,'AisleList-T'!$A:$A,'AisleList-T'!B:B)</f>
        <v>Breads</v>
      </c>
      <c r="H1470" t="str">
        <f>IF($F1470="Food4Less",LOOKUP($C1470,'AisleList-T'!$A:$A,'AisleList-T'!C:C),"")</f>
        <v>B</v>
      </c>
      <c r="I1470" t="str">
        <f>IF($F1470="Food4Less",LOOKUP($C1470,'AisleList-T'!$A:$A,'AisleList-T'!D:D),"")</f>
        <v>Bakery</v>
      </c>
    </row>
    <row r="1471" spans="1:9" x14ac:dyDescent="0.35">
      <c r="A1471" s="1">
        <v>43748</v>
      </c>
      <c r="B1471" t="s">
        <v>61</v>
      </c>
      <c r="C1471" t="s">
        <v>132</v>
      </c>
      <c r="D1471">
        <v>1</v>
      </c>
      <c r="E1471" s="14">
        <v>1.04</v>
      </c>
      <c r="F1471" t="s">
        <v>11</v>
      </c>
      <c r="G1471" t="str">
        <f>LOOKUP($C1471,'AisleList-T'!$A:$A,'AisleList-T'!B:B)</f>
        <v>Vegetables</v>
      </c>
      <c r="H1471">
        <f>IF($F1471="Food4Less",LOOKUP($C1471,'AisleList-T'!$A:$A,'AisleList-T'!C:C),"")</f>
        <v>0</v>
      </c>
      <c r="I1471" t="str">
        <f>IF($F1471="Food4Less",LOOKUP($C1471,'AisleList-T'!$A:$A,'AisleList-T'!D:D),"")</f>
        <v>Vegetables/Fruit</v>
      </c>
    </row>
    <row r="1472" spans="1:9" x14ac:dyDescent="0.35">
      <c r="A1472" s="1">
        <v>43748</v>
      </c>
      <c r="B1472" t="s">
        <v>61</v>
      </c>
      <c r="C1472" t="s">
        <v>523</v>
      </c>
      <c r="D1472">
        <v>1</v>
      </c>
      <c r="E1472" s="14">
        <v>0.5</v>
      </c>
      <c r="F1472" t="s">
        <v>11</v>
      </c>
      <c r="G1472" t="str">
        <f>LOOKUP($C1472,'AisleList-T'!$A:$A,'AisleList-T'!B:B)</f>
        <v>Fruits</v>
      </c>
      <c r="H1472">
        <f>IF($F1472="Food4Less",LOOKUP($C1472,'AisleList-T'!$A:$A,'AisleList-T'!C:C),"")</f>
        <v>0</v>
      </c>
      <c r="I1472" t="str">
        <f>IF($F1472="Food4Less",LOOKUP($C1472,'AisleList-T'!$A:$A,'AisleList-T'!D:D),"")</f>
        <v>Vegetables/Fruit</v>
      </c>
    </row>
    <row r="1473" spans="1:9" x14ac:dyDescent="0.35">
      <c r="A1473" s="1">
        <v>43748</v>
      </c>
      <c r="B1473" t="s">
        <v>61</v>
      </c>
      <c r="C1473" t="s">
        <v>62</v>
      </c>
      <c r="D1473">
        <v>8</v>
      </c>
      <c r="E1473" s="14">
        <v>2.5299999999999998</v>
      </c>
      <c r="F1473" t="s">
        <v>11</v>
      </c>
      <c r="G1473" t="str">
        <f>LOOKUP($C1473,'AisleList-T'!$A:$A,'AisleList-T'!B:B)</f>
        <v>Fruits</v>
      </c>
      <c r="H1473">
        <f>IF($F1473="Food4Less",LOOKUP($C1473,'AisleList-T'!$A:$A,'AisleList-T'!C:C),"")</f>
        <v>0</v>
      </c>
      <c r="I1473" t="str">
        <f>IF($F1473="Food4Less",LOOKUP($C1473,'AisleList-T'!$A:$A,'AisleList-T'!D:D),"")</f>
        <v>Vegetables/Fruit</v>
      </c>
    </row>
    <row r="1474" spans="1:9" x14ac:dyDescent="0.35">
      <c r="A1474" s="1">
        <v>43748</v>
      </c>
      <c r="B1474" t="s">
        <v>268</v>
      </c>
      <c r="C1474" t="s">
        <v>102</v>
      </c>
      <c r="D1474">
        <v>1</v>
      </c>
      <c r="E1474" s="14">
        <v>9.98</v>
      </c>
      <c r="F1474" t="s">
        <v>11</v>
      </c>
      <c r="G1474" t="str">
        <f>LOOKUP($C1474,'AisleList-T'!$A:$A,'AisleList-T'!B:B)</f>
        <v>Meats/Proteins</v>
      </c>
      <c r="H1474" t="str">
        <f>IF($F1474="Food4Less",LOOKUP($C1474,'AisleList-T'!$A:$A,'AisleList-T'!C:C),"")</f>
        <v>BW</v>
      </c>
      <c r="I1474" t="str">
        <f>IF($F1474="Food4Less",LOOKUP($C1474,'AisleList-T'!$A:$A,'AisleList-T'!D:D),"")</f>
        <v>Deli/Dairy</v>
      </c>
    </row>
    <row r="1475" spans="1:9" x14ac:dyDescent="0.35">
      <c r="A1475" s="1">
        <v>43748</v>
      </c>
      <c r="B1475" t="s">
        <v>61</v>
      </c>
      <c r="C1475" t="s">
        <v>99</v>
      </c>
      <c r="D1475">
        <v>2</v>
      </c>
      <c r="E1475" s="14">
        <v>1.98</v>
      </c>
      <c r="F1475" t="s">
        <v>11</v>
      </c>
      <c r="G1475" t="str">
        <f>LOOKUP($C1475,'AisleList-T'!$A:$A,'AisleList-T'!B:B)</f>
        <v>Fruits</v>
      </c>
      <c r="H1475">
        <f>IF($F1475="Food4Less",LOOKUP($C1475,'AisleList-T'!$A:$A,'AisleList-T'!C:C),"")</f>
        <v>0</v>
      </c>
      <c r="I1475" t="str">
        <f>IF($F1475="Food4Less",LOOKUP($C1475,'AisleList-T'!$A:$A,'AisleList-T'!D:D),"")</f>
        <v>Vegetables/Fruit</v>
      </c>
    </row>
    <row r="1476" spans="1:9" x14ac:dyDescent="0.35">
      <c r="A1476" s="1">
        <v>43748</v>
      </c>
      <c r="B1476" t="s">
        <v>14</v>
      </c>
      <c r="C1476" t="s">
        <v>26</v>
      </c>
      <c r="D1476">
        <v>18</v>
      </c>
      <c r="E1476" s="14">
        <v>3.69</v>
      </c>
      <c r="F1476" t="s">
        <v>11</v>
      </c>
      <c r="G1476" t="str">
        <f>LOOKUP($C1476,'AisleList-T'!$A:$A,'AisleList-T'!B:B)</f>
        <v>Meats/Proteins</v>
      </c>
      <c r="H1476" t="str">
        <f>IF($F1476="Food4Less",LOOKUP($C1476,'AisleList-T'!$A:$A,'AisleList-T'!C:C),"")</f>
        <v>BW</v>
      </c>
      <c r="I1476" t="str">
        <f>IF($F1476="Food4Less",LOOKUP($C1476,'AisleList-T'!$A:$A,'AisleList-T'!D:D),"")</f>
        <v>Deli/Dairy</v>
      </c>
    </row>
    <row r="1477" spans="1:9" x14ac:dyDescent="0.35">
      <c r="A1477" s="1">
        <v>43748</v>
      </c>
      <c r="B1477" t="s">
        <v>11</v>
      </c>
      <c r="C1477" t="s">
        <v>524</v>
      </c>
      <c r="D1477">
        <v>1</v>
      </c>
      <c r="E1477" s="14">
        <v>0.99</v>
      </c>
      <c r="F1477" t="s">
        <v>11</v>
      </c>
      <c r="G1477" t="str">
        <f>LOOKUP($C1477,'AisleList-T'!$A:$A,'AisleList-T'!B:B)</f>
        <v>Kitchen</v>
      </c>
      <c r="H1477">
        <f>IF($F1477="Food4Less",LOOKUP($C1477,'AisleList-T'!$A:$A,'AisleList-T'!C:C),"")</f>
        <v>10</v>
      </c>
      <c r="I1477" t="str">
        <f>IF($F1477="Food4Less",LOOKUP($C1477,'AisleList-T'!$A:$A,'AisleList-T'!D:D),"")</f>
        <v>Candy/Picnic</v>
      </c>
    </row>
    <row r="1478" spans="1:9" x14ac:dyDescent="0.35">
      <c r="A1478" s="1">
        <v>43748</v>
      </c>
      <c r="B1478" t="s">
        <v>14</v>
      </c>
      <c r="C1478" t="s">
        <v>466</v>
      </c>
      <c r="D1478">
        <v>1</v>
      </c>
      <c r="E1478" s="14">
        <v>1.5</v>
      </c>
      <c r="F1478" t="s">
        <v>11</v>
      </c>
      <c r="G1478" t="str">
        <f>LOOKUP($C1478,'AisleList-T'!$A:$A,'AisleList-T'!B:B)</f>
        <v>Snacks</v>
      </c>
      <c r="H1478" t="str">
        <f>IF($F1478="Food4Less",LOOKUP($C1478,'AisleList-T'!$A:$A,'AisleList-T'!C:C),"")</f>
        <v>B</v>
      </c>
      <c r="I1478" t="str">
        <f>IF($F1478="Food4Less",LOOKUP($C1478,'AisleList-T'!$A:$A,'AisleList-T'!D:D),"")</f>
        <v>Backery</v>
      </c>
    </row>
    <row r="1479" spans="1:9" x14ac:dyDescent="0.35">
      <c r="A1479" s="1">
        <v>43748</v>
      </c>
      <c r="B1479" t="s">
        <v>488</v>
      </c>
      <c r="C1479" t="s">
        <v>477</v>
      </c>
      <c r="D1479">
        <v>1</v>
      </c>
      <c r="E1479" s="14">
        <v>11.99</v>
      </c>
      <c r="F1479" t="s">
        <v>11</v>
      </c>
      <c r="G1479" t="str">
        <f>LOOKUP($C1479,'AisleList-T'!$A:$A,'AisleList-T'!B:B)</f>
        <v>Dairy</v>
      </c>
      <c r="H1479">
        <f>IF($F1479="Food4Less",LOOKUP($C1479,'AisleList-T'!$A:$A,'AisleList-T'!C:C),"")</f>
        <v>1</v>
      </c>
      <c r="I1479" t="str">
        <f>IF($F1479="Food4Less",LOOKUP($C1479,'AisleList-T'!$A:$A,'AisleList-T'!D:D),"")</f>
        <v>Meats/Cheese</v>
      </c>
    </row>
    <row r="1480" spans="1:9" x14ac:dyDescent="0.35">
      <c r="A1480" s="1">
        <v>43755</v>
      </c>
      <c r="B1480" t="s">
        <v>14</v>
      </c>
      <c r="C1480" t="s">
        <v>94</v>
      </c>
      <c r="D1480">
        <v>1</v>
      </c>
      <c r="E1480" s="14">
        <v>1.29</v>
      </c>
      <c r="F1480" t="s">
        <v>11</v>
      </c>
      <c r="G1480" t="str">
        <f>LOOKUP($C1480,'AisleList-T'!$A:$A,'AisleList-T'!B:B)</f>
        <v>Snacks</v>
      </c>
      <c r="H1480">
        <f>IF($F1480="Food4Less",LOOKUP($C1480,'AisleList-T'!$A:$A,'AisleList-T'!C:C),"")</f>
        <v>11</v>
      </c>
      <c r="I1480" t="str">
        <f>IF($F1480="Food4Less",LOOKUP($C1480,'AisleList-T'!$A:$A,'AisleList-T'!D:D),"")</f>
        <v>Snacks 2</v>
      </c>
    </row>
    <row r="1481" spans="1:9" x14ac:dyDescent="0.35">
      <c r="A1481" s="1">
        <v>43755</v>
      </c>
      <c r="B1481" t="s">
        <v>471</v>
      </c>
      <c r="C1481" t="s">
        <v>472</v>
      </c>
      <c r="D1481">
        <v>1</v>
      </c>
      <c r="E1481" s="14">
        <v>1.19</v>
      </c>
      <c r="F1481" t="s">
        <v>11</v>
      </c>
      <c r="G1481" t="str">
        <f>LOOKUP($C1481,'AisleList-T'!$A:$A,'AisleList-T'!B:B)</f>
        <v>Dairy</v>
      </c>
      <c r="H1481">
        <f>IF($F1481="Food4Less",LOOKUP($C1481,'AisleList-T'!$A:$A,'AisleList-T'!C:C),"")</f>
        <v>1</v>
      </c>
      <c r="I1481" t="str">
        <f>IF($F1481="Food4Less",LOOKUP($C1481,'AisleList-T'!$A:$A,'AisleList-T'!D:D),"")</f>
        <v>Meats/Cheese</v>
      </c>
    </row>
    <row r="1482" spans="1:9" x14ac:dyDescent="0.35">
      <c r="A1482" s="1">
        <v>43755</v>
      </c>
      <c r="B1482" t="s">
        <v>471</v>
      </c>
      <c r="C1482" t="s">
        <v>472</v>
      </c>
      <c r="D1482">
        <v>1</v>
      </c>
      <c r="E1482" s="14">
        <v>1.19</v>
      </c>
      <c r="F1482" t="s">
        <v>11</v>
      </c>
      <c r="G1482" t="str">
        <f>LOOKUP($C1482,'AisleList-T'!$A:$A,'AisleList-T'!B:B)</f>
        <v>Dairy</v>
      </c>
      <c r="H1482">
        <f>IF($F1482="Food4Less",LOOKUP($C1482,'AisleList-T'!$A:$A,'AisleList-T'!C:C),"")</f>
        <v>1</v>
      </c>
      <c r="I1482" t="str">
        <f>IF($F1482="Food4Less",LOOKUP($C1482,'AisleList-T'!$A:$A,'AisleList-T'!D:D),"")</f>
        <v>Meats/Cheese</v>
      </c>
    </row>
    <row r="1483" spans="1:9" x14ac:dyDescent="0.35">
      <c r="A1483" s="1">
        <v>43755</v>
      </c>
      <c r="B1483" t="s">
        <v>278</v>
      </c>
      <c r="C1483" t="s">
        <v>10</v>
      </c>
      <c r="D1483">
        <v>1</v>
      </c>
      <c r="E1483" s="14">
        <v>2.99</v>
      </c>
      <c r="F1483" t="s">
        <v>11</v>
      </c>
      <c r="G1483" t="str">
        <f>LOOKUP($C1483,'AisleList-T'!$A:$A,'AisleList-T'!B:B)</f>
        <v>Dairy</v>
      </c>
      <c r="H1483">
        <f>IF($F1483="Food4Less",LOOKUP($C1483,'AisleList-T'!$A:$A,'AisleList-T'!C:C),"")</f>
        <v>15</v>
      </c>
      <c r="I1483" t="str">
        <f>IF($F1483="Food4Less",LOOKUP($C1483,'AisleList-T'!$A:$A,'AisleList-T'!D:D),"")</f>
        <v>Dairy Products</v>
      </c>
    </row>
    <row r="1484" spans="1:9" x14ac:dyDescent="0.35">
      <c r="A1484" s="1">
        <v>43755</v>
      </c>
      <c r="B1484" t="s">
        <v>14</v>
      </c>
      <c r="C1484" t="s">
        <v>94</v>
      </c>
      <c r="D1484">
        <v>1</v>
      </c>
      <c r="E1484" s="14">
        <v>1.99</v>
      </c>
      <c r="F1484" t="s">
        <v>11</v>
      </c>
      <c r="G1484" t="str">
        <f>LOOKUP($C1484,'AisleList-T'!$A:$A,'AisleList-T'!B:B)</f>
        <v>Snacks</v>
      </c>
      <c r="H1484">
        <f>IF($F1484="Food4Less",LOOKUP($C1484,'AisleList-T'!$A:$A,'AisleList-T'!C:C),"")</f>
        <v>11</v>
      </c>
      <c r="I1484" t="str">
        <f>IF($F1484="Food4Less",LOOKUP($C1484,'AisleList-T'!$A:$A,'AisleList-T'!D:D),"")</f>
        <v>Snacks 2</v>
      </c>
    </row>
    <row r="1485" spans="1:9" x14ac:dyDescent="0.35">
      <c r="A1485" s="1">
        <v>43755</v>
      </c>
      <c r="B1485" t="s">
        <v>14</v>
      </c>
      <c r="C1485" t="s">
        <v>20</v>
      </c>
      <c r="D1485">
        <v>1</v>
      </c>
      <c r="E1485" s="14">
        <v>3.29</v>
      </c>
      <c r="F1485" t="s">
        <v>11</v>
      </c>
      <c r="G1485" t="str">
        <f>LOOKUP($C1485,'AisleList-T'!$A:$A,'AisleList-T'!B:B)</f>
        <v>Meats/Proteins</v>
      </c>
      <c r="H1485" t="str">
        <f>IF($F1485="Food4Less",LOOKUP($C1485,'AisleList-T'!$A:$A,'AisleList-T'!C:C),"")</f>
        <v>BW</v>
      </c>
      <c r="I1485" t="str">
        <f>IF($F1485="Food4Less",LOOKUP($C1485,'AisleList-T'!$A:$A,'AisleList-T'!D:D),"")</f>
        <v>Deli/Dairy</v>
      </c>
    </row>
    <row r="1486" spans="1:9" x14ac:dyDescent="0.35">
      <c r="A1486" s="1">
        <v>43755</v>
      </c>
      <c r="B1486" t="s">
        <v>507</v>
      </c>
      <c r="C1486" t="s">
        <v>365</v>
      </c>
      <c r="D1486">
        <v>1</v>
      </c>
      <c r="E1486" s="14">
        <v>6.99</v>
      </c>
      <c r="F1486" t="s">
        <v>11</v>
      </c>
      <c r="G1486" t="str">
        <f>LOOKUP($C1486,'AisleList-T'!$A:$A,'AisleList-T'!B:B)</f>
        <v>Dairy</v>
      </c>
      <c r="H1486">
        <f>IF($F1486="Food4Less",LOOKUP($C1486,'AisleList-T'!$A:$A,'AisleList-T'!C:C),"")</f>
        <v>15</v>
      </c>
      <c r="I1486" t="str">
        <f>IF($F1486="Food4Less",LOOKUP($C1486,'AisleList-T'!$A:$A,'AisleList-T'!D:D),"")</f>
        <v>Dairy Products</v>
      </c>
    </row>
    <row r="1487" spans="1:9" x14ac:dyDescent="0.35">
      <c r="A1487" s="1">
        <v>43755</v>
      </c>
      <c r="B1487" t="s">
        <v>525</v>
      </c>
      <c r="C1487" t="s">
        <v>526</v>
      </c>
      <c r="D1487">
        <v>6</v>
      </c>
      <c r="E1487" s="14">
        <v>6.99</v>
      </c>
      <c r="F1487" t="s">
        <v>11</v>
      </c>
      <c r="G1487" t="str">
        <f>LOOKUP($C1487,'AisleList-T'!$A:$A,'AisleList-T'!B:B)</f>
        <v>Breakfast</v>
      </c>
      <c r="H1487">
        <f>IF($F1487="Food4Less",LOOKUP($C1487,'AisleList-T'!$A:$A,'AisleList-T'!C:C),"")</f>
        <v>11</v>
      </c>
      <c r="I1487" t="str">
        <f>IF($F1487="Food4Less",LOOKUP($C1487,'AisleList-T'!$A:$A,'AisleList-T'!D:D),"")</f>
        <v>Snacks 2</v>
      </c>
    </row>
    <row r="1488" spans="1:9" x14ac:dyDescent="0.35">
      <c r="A1488" s="1">
        <v>43755</v>
      </c>
      <c r="B1488" t="s">
        <v>61</v>
      </c>
      <c r="C1488" t="s">
        <v>463</v>
      </c>
      <c r="D1488">
        <v>4</v>
      </c>
      <c r="E1488" s="14">
        <v>1.71</v>
      </c>
      <c r="F1488" t="s">
        <v>11</v>
      </c>
      <c r="G1488" t="str">
        <f>LOOKUP($C1488,'AisleList-T'!$A:$A,'AisleList-T'!B:B)</f>
        <v>Dairy</v>
      </c>
      <c r="H1488">
        <f>IF($F1488="Food4Less",LOOKUP($C1488,'AisleList-T'!$A:$A,'AisleList-T'!C:C),"")</f>
        <v>15</v>
      </c>
      <c r="I1488" t="str">
        <f>IF($F1488="Food4Less",LOOKUP($C1488,'AisleList-T'!$A:$A,'AisleList-T'!D:D),"")</f>
        <v>Dairy Products</v>
      </c>
    </row>
    <row r="1489" spans="1:9" x14ac:dyDescent="0.35">
      <c r="A1489" s="1">
        <v>43755</v>
      </c>
      <c r="B1489" t="s">
        <v>61</v>
      </c>
      <c r="C1489" t="s">
        <v>97</v>
      </c>
      <c r="D1489">
        <v>1</v>
      </c>
      <c r="E1489" s="14">
        <v>0.59</v>
      </c>
      <c r="F1489" t="s">
        <v>11</v>
      </c>
      <c r="G1489" t="str">
        <f>LOOKUP($C1489,'AisleList-T'!$A:$A,'AisleList-T'!B:B)</f>
        <v>Vegetables</v>
      </c>
      <c r="H1489">
        <f>IF($F1489="Food4Less",LOOKUP($C1489,'AisleList-T'!$A:$A,'AisleList-T'!C:C),"")</f>
        <v>0</v>
      </c>
      <c r="I1489" t="str">
        <f>IF($F1489="Food4Less",LOOKUP($C1489,'AisleList-T'!$A:$A,'AisleList-T'!D:D),"")</f>
        <v>Vegetables/Fruit</v>
      </c>
    </row>
    <row r="1490" spans="1:9" x14ac:dyDescent="0.35">
      <c r="A1490" s="1">
        <v>43755</v>
      </c>
      <c r="B1490" t="s">
        <v>61</v>
      </c>
      <c r="C1490" t="s">
        <v>63</v>
      </c>
      <c r="D1490">
        <v>5</v>
      </c>
      <c r="E1490" s="14">
        <v>1.5</v>
      </c>
      <c r="F1490" t="s">
        <v>11</v>
      </c>
      <c r="G1490" t="str">
        <f>LOOKUP($C1490,'AisleList-T'!$A:$A,'AisleList-T'!B:B)</f>
        <v>Spices/Sauces</v>
      </c>
      <c r="H1490">
        <f>IF($F1490="Food4Less",LOOKUP($C1490,'AisleList-T'!$A:$A,'AisleList-T'!C:C),"")</f>
        <v>0</v>
      </c>
      <c r="I1490" t="str">
        <f>IF($F1490="Food4Less",LOOKUP($C1490,'AisleList-T'!$A:$A,'AisleList-T'!D:D),"")</f>
        <v>Vegetables/Fruit</v>
      </c>
    </row>
    <row r="1491" spans="1:9" x14ac:dyDescent="0.35">
      <c r="A1491" s="1">
        <v>43755</v>
      </c>
      <c r="B1491" t="s">
        <v>61</v>
      </c>
      <c r="C1491" t="s">
        <v>99</v>
      </c>
      <c r="D1491">
        <v>2</v>
      </c>
      <c r="E1491" s="14">
        <v>1.98</v>
      </c>
      <c r="F1491" t="s">
        <v>11</v>
      </c>
      <c r="G1491" t="str">
        <f>LOOKUP($C1491,'AisleList-T'!$A:$A,'AisleList-T'!B:B)</f>
        <v>Fruits</v>
      </c>
      <c r="H1491">
        <f>IF($F1491="Food4Less",LOOKUP($C1491,'AisleList-T'!$A:$A,'AisleList-T'!C:C),"")</f>
        <v>0</v>
      </c>
      <c r="I1491" t="str">
        <f>IF($F1491="Food4Less",LOOKUP($C1491,'AisleList-T'!$A:$A,'AisleList-T'!D:D),"")</f>
        <v>Vegetables/Fruit</v>
      </c>
    </row>
    <row r="1492" spans="1:9" x14ac:dyDescent="0.35">
      <c r="A1492" s="1">
        <v>43755</v>
      </c>
      <c r="B1492" t="s">
        <v>190</v>
      </c>
      <c r="C1492" t="s">
        <v>187</v>
      </c>
      <c r="D1492">
        <v>1</v>
      </c>
      <c r="E1492" s="14">
        <v>2.79</v>
      </c>
      <c r="F1492" t="s">
        <v>11</v>
      </c>
      <c r="G1492" t="str">
        <f>LOOKUP($C1492,'AisleList-T'!$A:$A,'AisleList-T'!B:B)</f>
        <v>Snacks</v>
      </c>
      <c r="H1492">
        <f>IF($F1492="Food4Less",LOOKUP($C1492,'AisleList-T'!$A:$A,'AisleList-T'!C:C),"")</f>
        <v>7</v>
      </c>
      <c r="I1492" t="str">
        <f>IF($F1492="Food4Less",LOOKUP($C1492,'AisleList-T'!$A:$A,'AisleList-T'!D:D),"")</f>
        <v>Snacks 1</v>
      </c>
    </row>
    <row r="1493" spans="1:9" x14ac:dyDescent="0.35">
      <c r="A1493" s="1">
        <v>43755</v>
      </c>
      <c r="B1493" t="s">
        <v>243</v>
      </c>
      <c r="C1493" t="s">
        <v>502</v>
      </c>
      <c r="D1493">
        <v>1</v>
      </c>
      <c r="E1493" s="14">
        <v>4.99</v>
      </c>
      <c r="F1493" t="s">
        <v>11</v>
      </c>
      <c r="G1493" t="str">
        <f>LOOKUP($C1493,'AisleList-T'!$A:$A,'AisleList-T'!B:B)</f>
        <v>Drinks</v>
      </c>
      <c r="H1493">
        <f>IF($F1493="Food4Less",LOOKUP($C1493,'AisleList-T'!$A:$A,'AisleList-T'!C:C),"")</f>
        <v>1</v>
      </c>
      <c r="I1493" t="str">
        <f>IF($F1493="Food4Less",LOOKUP($C1493,'AisleList-T'!$A:$A,'AisleList-T'!D:D),"")</f>
        <v>Meats/Cheese</v>
      </c>
    </row>
    <row r="1494" spans="1:9" x14ac:dyDescent="0.35">
      <c r="A1494" s="1">
        <v>43755</v>
      </c>
      <c r="B1494" t="s">
        <v>488</v>
      </c>
      <c r="C1494" t="s">
        <v>477</v>
      </c>
      <c r="D1494">
        <v>1</v>
      </c>
      <c r="E1494" s="14">
        <v>11.99</v>
      </c>
      <c r="F1494" t="s">
        <v>11</v>
      </c>
      <c r="G1494" t="str">
        <f>LOOKUP($C1494,'AisleList-T'!$A:$A,'AisleList-T'!B:B)</f>
        <v>Dairy</v>
      </c>
      <c r="H1494">
        <f>IF($F1494="Food4Less",LOOKUP($C1494,'AisleList-T'!$A:$A,'AisleList-T'!C:C),"")</f>
        <v>1</v>
      </c>
      <c r="I1494" t="str">
        <f>IF($F1494="Food4Less",LOOKUP($C1494,'AisleList-T'!$A:$A,'AisleList-T'!D:D),"")</f>
        <v>Meats/Cheese</v>
      </c>
    </row>
    <row r="1495" spans="1:9" x14ac:dyDescent="0.35">
      <c r="A1495" s="1">
        <v>43755</v>
      </c>
      <c r="B1495" t="s">
        <v>61</v>
      </c>
      <c r="C1495" t="s">
        <v>62</v>
      </c>
      <c r="D1495">
        <v>6</v>
      </c>
      <c r="E1495" s="14">
        <v>2.13</v>
      </c>
      <c r="F1495" t="s">
        <v>11</v>
      </c>
      <c r="G1495" t="str">
        <f>LOOKUP($C1495,'AisleList-T'!$A:$A,'AisleList-T'!B:B)</f>
        <v>Fruits</v>
      </c>
      <c r="H1495">
        <f>IF($F1495="Food4Less",LOOKUP($C1495,'AisleList-T'!$A:$A,'AisleList-T'!C:C),"")</f>
        <v>0</v>
      </c>
      <c r="I1495" t="str">
        <f>IF($F1495="Food4Less",LOOKUP($C1495,'AisleList-T'!$A:$A,'AisleList-T'!D:D),"")</f>
        <v>Vegetables/Fruit</v>
      </c>
    </row>
    <row r="1496" spans="1:9" x14ac:dyDescent="0.35">
      <c r="A1496" s="1">
        <v>43755</v>
      </c>
      <c r="B1496" t="s">
        <v>221</v>
      </c>
      <c r="C1496" t="s">
        <v>79</v>
      </c>
      <c r="D1496">
        <v>1</v>
      </c>
      <c r="E1496" s="14">
        <v>3.49</v>
      </c>
      <c r="F1496" t="s">
        <v>11</v>
      </c>
      <c r="G1496" t="str">
        <f>LOOKUP($C1496,'AisleList-T'!$A:$A,'AisleList-T'!B:B)</f>
        <v>Sides</v>
      </c>
      <c r="H1496">
        <f>IF($F1496="Food4Less",LOOKUP($C1496,'AisleList-T'!$A:$A,'AisleList-T'!C:C),"")</f>
        <v>5</v>
      </c>
      <c r="I1496" t="str">
        <f>IF($F1496="Food4Less",LOOKUP($C1496,'AisleList-T'!$A:$A,'AisleList-T'!D:D),"")</f>
        <v>Pasta/Rice</v>
      </c>
    </row>
    <row r="1497" spans="1:9" x14ac:dyDescent="0.35">
      <c r="A1497" s="1">
        <v>43755</v>
      </c>
      <c r="B1497" t="s">
        <v>37</v>
      </c>
      <c r="C1497" t="s">
        <v>38</v>
      </c>
      <c r="D1497">
        <v>1</v>
      </c>
      <c r="E1497" s="14">
        <v>2.4900000000000002</v>
      </c>
      <c r="F1497" t="s">
        <v>11</v>
      </c>
      <c r="G1497" t="str">
        <f>LOOKUP($C1497,'AisleList-T'!$A:$A,'AisleList-T'!B:B)</f>
        <v>Sides</v>
      </c>
      <c r="H1497">
        <f>IF($F1497="Food4Less",LOOKUP($C1497,'AisleList-T'!$A:$A,'AisleList-T'!C:C),"")</f>
        <v>5</v>
      </c>
      <c r="I1497" t="str">
        <f>IF($F1497="Food4Less",LOOKUP($C1497,'AisleList-T'!$A:$A,'AisleList-T'!D:D),"")</f>
        <v>Pasta/Rice</v>
      </c>
    </row>
    <row r="1498" spans="1:9" x14ac:dyDescent="0.35">
      <c r="A1498" s="1">
        <v>43755</v>
      </c>
      <c r="B1498" t="s">
        <v>495</v>
      </c>
      <c r="C1498" t="s">
        <v>494</v>
      </c>
      <c r="D1498">
        <v>1</v>
      </c>
      <c r="E1498" s="14">
        <v>1.99</v>
      </c>
      <c r="F1498" t="s">
        <v>11</v>
      </c>
      <c r="G1498" t="str">
        <f>LOOKUP($C1498,'AisleList-T'!$A:$A,'AisleList-T'!B:B)</f>
        <v>Meats/Proteins</v>
      </c>
      <c r="H1498" t="str">
        <f>IF($F1498="Food4Less",LOOKUP($C1498,'AisleList-T'!$A:$A,'AisleList-T'!C:C),"")</f>
        <v>BW</v>
      </c>
      <c r="I1498" t="str">
        <f>IF($F1498="Food4Less",LOOKUP($C1498,'AisleList-T'!$A:$A,'AisleList-T'!D:D),"")</f>
        <v>Deli/Dairy</v>
      </c>
    </row>
    <row r="1499" spans="1:9" x14ac:dyDescent="0.35">
      <c r="A1499" s="1">
        <v>43755</v>
      </c>
      <c r="B1499" t="s">
        <v>14</v>
      </c>
      <c r="C1499" t="s">
        <v>527</v>
      </c>
      <c r="D1499">
        <v>1</v>
      </c>
      <c r="E1499" s="14">
        <v>1.99</v>
      </c>
      <c r="F1499" t="s">
        <v>11</v>
      </c>
      <c r="G1499" t="str">
        <f>LOOKUP($C1499,'AisleList-T'!$A:$A,'AisleList-T'!B:B)</f>
        <v>Vegetables</v>
      </c>
      <c r="H1499">
        <f>IF($F1499="Food4Less",LOOKUP($C1499,'AisleList-T'!$A:$A,'AisleList-T'!C:C),"")</f>
        <v>8</v>
      </c>
      <c r="I1499" t="str">
        <f>IF($F1499="Food4Less",LOOKUP($C1499,'AisleList-T'!$A:$A,'AisleList-T'!D:D),"")</f>
        <v>Frozen Meals</v>
      </c>
    </row>
    <row r="1500" spans="1:9" x14ac:dyDescent="0.35">
      <c r="A1500" s="1">
        <v>43755</v>
      </c>
      <c r="B1500" t="s">
        <v>14</v>
      </c>
      <c r="C1500" t="s">
        <v>466</v>
      </c>
      <c r="D1500">
        <v>1</v>
      </c>
      <c r="E1500" s="14">
        <v>1.99</v>
      </c>
      <c r="F1500" t="s">
        <v>11</v>
      </c>
      <c r="G1500" t="str">
        <f>LOOKUP($C1500,'AisleList-T'!$A:$A,'AisleList-T'!B:B)</f>
        <v>Snacks</v>
      </c>
      <c r="H1500" t="str">
        <f>IF($F1500="Food4Less",LOOKUP($C1500,'AisleList-T'!$A:$A,'AisleList-T'!C:C),"")</f>
        <v>B</v>
      </c>
      <c r="I1500" t="str">
        <f>IF($F1500="Food4Less",LOOKUP($C1500,'AisleList-T'!$A:$A,'AisleList-T'!D:D),"")</f>
        <v>Backery</v>
      </c>
    </row>
    <row r="1501" spans="1:9" x14ac:dyDescent="0.35">
      <c r="A1501" s="1">
        <v>43756</v>
      </c>
      <c r="B1501" t="s">
        <v>454</v>
      </c>
      <c r="C1501" t="s">
        <v>227</v>
      </c>
      <c r="D1501">
        <v>1</v>
      </c>
      <c r="E1501" s="14">
        <v>9.99</v>
      </c>
      <c r="F1501" t="s">
        <v>453</v>
      </c>
      <c r="G1501" t="str">
        <f>LOOKUP($C1501,'AisleList-T'!$A:$A,'AisleList-T'!B:B)</f>
        <v>Condiments</v>
      </c>
      <c r="H1501" t="str">
        <f>IF($F1501="Food4Less",LOOKUP($C1501,'AisleList-T'!$A:$A,'AisleList-T'!C:C),"")</f>
        <v/>
      </c>
      <c r="I1501" t="str">
        <f>IF($F1501="Food4Less",LOOKUP($C1501,'AisleList-T'!$A:$A,'AisleList-T'!D:D),"")</f>
        <v/>
      </c>
    </row>
    <row r="1502" spans="1:9" x14ac:dyDescent="0.35">
      <c r="A1502" s="1">
        <v>43756</v>
      </c>
      <c r="B1502" t="s">
        <v>528</v>
      </c>
      <c r="C1502" t="s">
        <v>329</v>
      </c>
      <c r="D1502">
        <v>1</v>
      </c>
      <c r="E1502" s="14">
        <v>13.69</v>
      </c>
      <c r="F1502" t="s">
        <v>453</v>
      </c>
      <c r="G1502" t="str">
        <f>LOOKUP($C1502,'AisleList-T'!$A:$A,'AisleList-T'!B:B)</f>
        <v>Kitchen</v>
      </c>
      <c r="H1502" t="str">
        <f>IF($F1502="Food4Less",LOOKUP($C1502,'AisleList-T'!$A:$A,'AisleList-T'!C:C),"")</f>
        <v/>
      </c>
      <c r="I1502" t="str">
        <f>IF($F1502="Food4Less",LOOKUP($C1502,'AisleList-T'!$A:$A,'AisleList-T'!D:D),"")</f>
        <v/>
      </c>
    </row>
    <row r="1503" spans="1:9" x14ac:dyDescent="0.35">
      <c r="A1503" s="1">
        <v>43756</v>
      </c>
      <c r="B1503" t="s">
        <v>454</v>
      </c>
      <c r="C1503" t="s">
        <v>27</v>
      </c>
      <c r="D1503">
        <v>1</v>
      </c>
      <c r="E1503" s="14">
        <v>15.99</v>
      </c>
      <c r="F1503" t="s">
        <v>453</v>
      </c>
      <c r="G1503" t="str">
        <f>LOOKUP($C1503,'AisleList-T'!$A:$A,'AisleList-T'!B:B)</f>
        <v>Meats/Proteins</v>
      </c>
      <c r="H1503" t="str">
        <f>IF($F1503="Food4Less",LOOKUP($C1503,'AisleList-T'!$A:$A,'AisleList-T'!C:C),"")</f>
        <v/>
      </c>
      <c r="I1503" t="str">
        <f>IF($F1503="Food4Less",LOOKUP($C1503,'AisleList-T'!$A:$A,'AisleList-T'!D:D),"")</f>
        <v/>
      </c>
    </row>
    <row r="1504" spans="1:9" x14ac:dyDescent="0.35">
      <c r="A1504" s="1">
        <v>43756</v>
      </c>
      <c r="B1504" t="s">
        <v>454</v>
      </c>
      <c r="C1504" t="s">
        <v>286</v>
      </c>
      <c r="D1504">
        <v>1</v>
      </c>
      <c r="E1504" s="14">
        <v>15.89</v>
      </c>
      <c r="F1504" t="s">
        <v>453</v>
      </c>
      <c r="G1504" t="str">
        <f>LOOKUP($C1504,'AisleList-T'!$A:$A,'AisleList-T'!B:B)</f>
        <v>Snacks</v>
      </c>
      <c r="H1504" t="str">
        <f>IF($F1504="Food4Less",LOOKUP($C1504,'AisleList-T'!$A:$A,'AisleList-T'!C:C),"")</f>
        <v/>
      </c>
      <c r="I1504" t="str">
        <f>IF($F1504="Food4Less",LOOKUP($C1504,'AisleList-T'!$A:$A,'AisleList-T'!D:D),"")</f>
        <v/>
      </c>
    </row>
    <row r="1505" spans="1:9" x14ac:dyDescent="0.35">
      <c r="A1505" s="1">
        <v>43756</v>
      </c>
      <c r="B1505" t="s">
        <v>454</v>
      </c>
      <c r="C1505" t="s">
        <v>512</v>
      </c>
      <c r="D1505">
        <v>1</v>
      </c>
      <c r="E1505" s="14">
        <v>14.99</v>
      </c>
      <c r="F1505" t="s">
        <v>453</v>
      </c>
      <c r="G1505" t="str">
        <f>LOOKUP($C1505,'AisleList-T'!$A:$A,'AisleList-T'!B:B)</f>
        <v>Vegetables</v>
      </c>
      <c r="H1505" t="str">
        <f>IF($F1505="Food4Less",LOOKUP($C1505,'AisleList-T'!$A:$A,'AisleList-T'!C:C),"")</f>
        <v/>
      </c>
      <c r="I1505" t="str">
        <f>IF($F1505="Food4Less",LOOKUP($C1505,'AisleList-T'!$A:$A,'AisleList-T'!D:D),"")</f>
        <v/>
      </c>
    </row>
    <row r="1506" spans="1:9" x14ac:dyDescent="0.35">
      <c r="A1506" s="1">
        <v>43756</v>
      </c>
      <c r="B1506" t="s">
        <v>529</v>
      </c>
      <c r="C1506" t="s">
        <v>477</v>
      </c>
      <c r="D1506">
        <v>1</v>
      </c>
      <c r="E1506" s="14">
        <v>9.99</v>
      </c>
      <c r="F1506" t="s">
        <v>453</v>
      </c>
      <c r="G1506" t="str">
        <f>LOOKUP($C1506,'AisleList-T'!$A:$A,'AisleList-T'!B:B)</f>
        <v>Dairy</v>
      </c>
      <c r="H1506" t="str">
        <f>IF($F1506="Food4Less",LOOKUP($C1506,'AisleList-T'!$A:$A,'AisleList-T'!C:C),"")</f>
        <v/>
      </c>
      <c r="I1506" t="str">
        <f>IF($F1506="Food4Less",LOOKUP($C1506,'AisleList-T'!$A:$A,'AisleList-T'!D:D),"")</f>
        <v/>
      </c>
    </row>
    <row r="1507" spans="1:9" x14ac:dyDescent="0.35">
      <c r="A1507" s="1">
        <v>43762</v>
      </c>
      <c r="B1507" t="s">
        <v>14</v>
      </c>
      <c r="C1507" t="s">
        <v>94</v>
      </c>
      <c r="D1507">
        <v>1</v>
      </c>
      <c r="E1507" s="14">
        <v>1.79</v>
      </c>
      <c r="F1507" t="s">
        <v>11</v>
      </c>
      <c r="G1507" t="str">
        <f>LOOKUP($C1507,'AisleList-T'!$A:$A,'AisleList-T'!B:B)</f>
        <v>Snacks</v>
      </c>
      <c r="H1507">
        <f>IF($F1507="Food4Less",LOOKUP($C1507,'AisleList-T'!$A:$A,'AisleList-T'!C:C),"")</f>
        <v>11</v>
      </c>
      <c r="I1507" t="str">
        <f>IF($F1507="Food4Less",LOOKUP($C1507,'AisleList-T'!$A:$A,'AisleList-T'!D:D),"")</f>
        <v>Snacks 2</v>
      </c>
    </row>
    <row r="1508" spans="1:9" x14ac:dyDescent="0.35">
      <c r="A1508" s="1">
        <v>43762</v>
      </c>
      <c r="B1508" t="s">
        <v>507</v>
      </c>
      <c r="C1508" t="s">
        <v>365</v>
      </c>
      <c r="D1508">
        <v>1</v>
      </c>
      <c r="E1508" s="14">
        <v>6.99</v>
      </c>
      <c r="F1508" t="s">
        <v>11</v>
      </c>
      <c r="G1508" t="str">
        <f>LOOKUP($C1508,'AisleList-T'!$A:$A,'AisleList-T'!B:B)</f>
        <v>Dairy</v>
      </c>
      <c r="H1508">
        <f>IF($F1508="Food4Less",LOOKUP($C1508,'AisleList-T'!$A:$A,'AisleList-T'!C:C),"")</f>
        <v>15</v>
      </c>
      <c r="I1508" t="str">
        <f>IF($F1508="Food4Less",LOOKUP($C1508,'AisleList-T'!$A:$A,'AisleList-T'!D:D),"")</f>
        <v>Dairy Products</v>
      </c>
    </row>
    <row r="1509" spans="1:9" x14ac:dyDescent="0.35">
      <c r="A1509" s="1">
        <v>43762</v>
      </c>
      <c r="B1509" t="s">
        <v>14</v>
      </c>
      <c r="C1509" t="s">
        <v>94</v>
      </c>
      <c r="D1509">
        <v>1</v>
      </c>
      <c r="E1509" s="14">
        <v>1.99</v>
      </c>
      <c r="F1509" t="s">
        <v>11</v>
      </c>
      <c r="G1509" t="str">
        <f>LOOKUP($C1509,'AisleList-T'!$A:$A,'AisleList-T'!B:B)</f>
        <v>Snacks</v>
      </c>
      <c r="H1509">
        <f>IF($F1509="Food4Less",LOOKUP($C1509,'AisleList-T'!$A:$A,'AisleList-T'!C:C),"")</f>
        <v>11</v>
      </c>
      <c r="I1509" t="str">
        <f>IF($F1509="Food4Less",LOOKUP($C1509,'AisleList-T'!$A:$A,'AisleList-T'!D:D),"")</f>
        <v>Snacks 2</v>
      </c>
    </row>
    <row r="1510" spans="1:9" x14ac:dyDescent="0.35">
      <c r="A1510" s="1">
        <v>43762</v>
      </c>
      <c r="B1510" t="s">
        <v>514</v>
      </c>
      <c r="C1510" t="s">
        <v>187</v>
      </c>
      <c r="D1510">
        <v>1</v>
      </c>
      <c r="E1510" s="14">
        <v>2.5</v>
      </c>
      <c r="F1510" t="s">
        <v>11</v>
      </c>
      <c r="G1510" t="str">
        <f>LOOKUP($C1510,'AisleList-T'!$A:$A,'AisleList-T'!B:B)</f>
        <v>Snacks</v>
      </c>
      <c r="H1510">
        <f>IF($F1510="Food4Less",LOOKUP($C1510,'AisleList-T'!$A:$A,'AisleList-T'!C:C),"")</f>
        <v>7</v>
      </c>
      <c r="I1510" t="str">
        <f>IF($F1510="Food4Less",LOOKUP($C1510,'AisleList-T'!$A:$A,'AisleList-T'!D:D),"")</f>
        <v>Snacks 1</v>
      </c>
    </row>
    <row r="1511" spans="1:9" x14ac:dyDescent="0.35">
      <c r="A1511" s="1">
        <v>43762</v>
      </c>
      <c r="B1511" t="s">
        <v>268</v>
      </c>
      <c r="C1511" t="s">
        <v>102</v>
      </c>
      <c r="D1511">
        <v>1</v>
      </c>
      <c r="E1511" s="14">
        <v>9.98</v>
      </c>
      <c r="F1511" t="s">
        <v>11</v>
      </c>
      <c r="G1511" t="str">
        <f>LOOKUP($C1511,'AisleList-T'!$A:$A,'AisleList-T'!B:B)</f>
        <v>Meats/Proteins</v>
      </c>
      <c r="H1511" t="str">
        <f>IF($F1511="Food4Less",LOOKUP($C1511,'AisleList-T'!$A:$A,'AisleList-T'!C:C),"")</f>
        <v>BW</v>
      </c>
      <c r="I1511" t="str">
        <f>IF($F1511="Food4Less",LOOKUP($C1511,'AisleList-T'!$A:$A,'AisleList-T'!D:D),"")</f>
        <v>Deli/Dairy</v>
      </c>
    </row>
    <row r="1512" spans="1:9" x14ac:dyDescent="0.35">
      <c r="A1512" s="1">
        <v>43762</v>
      </c>
      <c r="B1512" t="s">
        <v>530</v>
      </c>
      <c r="C1512" t="s">
        <v>187</v>
      </c>
      <c r="D1512">
        <v>1</v>
      </c>
      <c r="E1512" s="14">
        <v>2.99</v>
      </c>
      <c r="F1512" t="s">
        <v>11</v>
      </c>
      <c r="G1512" t="str">
        <f>LOOKUP($C1512,'AisleList-T'!$A:$A,'AisleList-T'!B:B)</f>
        <v>Snacks</v>
      </c>
      <c r="H1512">
        <f>IF($F1512="Food4Less",LOOKUP($C1512,'AisleList-T'!$A:$A,'AisleList-T'!C:C),"")</f>
        <v>7</v>
      </c>
      <c r="I1512" t="str">
        <f>IF($F1512="Food4Less",LOOKUP($C1512,'AisleList-T'!$A:$A,'AisleList-T'!D:D),"")</f>
        <v>Snacks 1</v>
      </c>
    </row>
    <row r="1513" spans="1:9" x14ac:dyDescent="0.35">
      <c r="A1513" s="1">
        <v>43762</v>
      </c>
      <c r="B1513" t="s">
        <v>14</v>
      </c>
      <c r="C1513" t="s">
        <v>26</v>
      </c>
      <c r="D1513">
        <v>18</v>
      </c>
      <c r="E1513" s="14">
        <v>3.69</v>
      </c>
      <c r="F1513" t="s">
        <v>11</v>
      </c>
      <c r="G1513" t="str">
        <f>LOOKUP($C1513,'AisleList-T'!$A:$A,'AisleList-T'!B:B)</f>
        <v>Meats/Proteins</v>
      </c>
      <c r="H1513" t="str">
        <f>IF($F1513="Food4Less",LOOKUP($C1513,'AisleList-T'!$A:$A,'AisleList-T'!C:C),"")</f>
        <v>BW</v>
      </c>
      <c r="I1513" t="str">
        <f>IF($F1513="Food4Less",LOOKUP($C1513,'AisleList-T'!$A:$A,'AisleList-T'!D:D),"")</f>
        <v>Deli/Dairy</v>
      </c>
    </row>
    <row r="1514" spans="1:9" x14ac:dyDescent="0.35">
      <c r="A1514" s="1">
        <v>43762</v>
      </c>
      <c r="B1514" t="s">
        <v>507</v>
      </c>
      <c r="C1514" t="s">
        <v>365</v>
      </c>
      <c r="D1514">
        <v>1</v>
      </c>
      <c r="E1514" s="14">
        <v>6.99</v>
      </c>
      <c r="F1514" t="s">
        <v>11</v>
      </c>
      <c r="G1514" t="str">
        <f>LOOKUP($C1514,'AisleList-T'!$A:$A,'AisleList-T'!B:B)</f>
        <v>Dairy</v>
      </c>
      <c r="H1514">
        <f>IF($F1514="Food4Less",LOOKUP($C1514,'AisleList-T'!$A:$A,'AisleList-T'!C:C),"")</f>
        <v>15</v>
      </c>
      <c r="I1514" t="str">
        <f>IF($F1514="Food4Less",LOOKUP($C1514,'AisleList-T'!$A:$A,'AisleList-T'!D:D),"")</f>
        <v>Dairy Products</v>
      </c>
    </row>
    <row r="1515" spans="1:9" x14ac:dyDescent="0.35">
      <c r="A1515" s="1">
        <v>43762</v>
      </c>
      <c r="B1515" t="s">
        <v>61</v>
      </c>
      <c r="C1515" t="s">
        <v>99</v>
      </c>
      <c r="D1515">
        <v>2</v>
      </c>
      <c r="E1515" s="14">
        <v>4</v>
      </c>
      <c r="F1515" t="s">
        <v>11</v>
      </c>
      <c r="G1515" t="str">
        <f>LOOKUP($C1515,'AisleList-T'!$A:$A,'AisleList-T'!B:B)</f>
        <v>Fruits</v>
      </c>
      <c r="H1515">
        <f>IF($F1515="Food4Less",LOOKUP($C1515,'AisleList-T'!$A:$A,'AisleList-T'!C:C),"")</f>
        <v>0</v>
      </c>
      <c r="I1515" t="str">
        <f>IF($F1515="Food4Less",LOOKUP($C1515,'AisleList-T'!$A:$A,'AisleList-T'!D:D),"")</f>
        <v>Vegetables/Fruit</v>
      </c>
    </row>
    <row r="1516" spans="1:9" x14ac:dyDescent="0.35">
      <c r="A1516" s="1">
        <v>43762</v>
      </c>
      <c r="B1516" t="s">
        <v>471</v>
      </c>
      <c r="C1516" t="s">
        <v>472</v>
      </c>
      <c r="D1516">
        <v>1</v>
      </c>
      <c r="E1516" s="14">
        <v>1.19</v>
      </c>
      <c r="F1516" t="s">
        <v>11</v>
      </c>
      <c r="G1516" t="str">
        <f>LOOKUP($C1516,'AisleList-T'!$A:$A,'AisleList-T'!B:B)</f>
        <v>Dairy</v>
      </c>
      <c r="H1516">
        <f>IF($F1516="Food4Less",LOOKUP($C1516,'AisleList-T'!$A:$A,'AisleList-T'!C:C),"")</f>
        <v>1</v>
      </c>
      <c r="I1516" t="str">
        <f>IF($F1516="Food4Less",LOOKUP($C1516,'AisleList-T'!$A:$A,'AisleList-T'!D:D),"")</f>
        <v>Meats/Cheese</v>
      </c>
    </row>
    <row r="1517" spans="1:9" x14ac:dyDescent="0.35">
      <c r="A1517" s="1">
        <v>43762</v>
      </c>
      <c r="B1517" t="s">
        <v>471</v>
      </c>
      <c r="C1517" t="s">
        <v>472</v>
      </c>
      <c r="D1517">
        <v>1</v>
      </c>
      <c r="E1517" s="14">
        <v>1.19</v>
      </c>
      <c r="F1517" t="s">
        <v>11</v>
      </c>
      <c r="G1517" t="str">
        <f>LOOKUP($C1517,'AisleList-T'!$A:$A,'AisleList-T'!B:B)</f>
        <v>Dairy</v>
      </c>
      <c r="H1517">
        <f>IF($F1517="Food4Less",LOOKUP($C1517,'AisleList-T'!$A:$A,'AisleList-T'!C:C),"")</f>
        <v>1</v>
      </c>
      <c r="I1517" t="str">
        <f>IF($F1517="Food4Less",LOOKUP($C1517,'AisleList-T'!$A:$A,'AisleList-T'!D:D),"")</f>
        <v>Meats/Cheese</v>
      </c>
    </row>
    <row r="1518" spans="1:9" x14ac:dyDescent="0.35">
      <c r="A1518" s="1">
        <v>43762</v>
      </c>
      <c r="B1518" t="s">
        <v>61</v>
      </c>
      <c r="C1518" t="s">
        <v>62</v>
      </c>
      <c r="D1518">
        <v>5</v>
      </c>
      <c r="E1518" s="14">
        <v>1.06</v>
      </c>
      <c r="F1518" t="s">
        <v>11</v>
      </c>
      <c r="G1518" t="str">
        <f>LOOKUP($C1518,'AisleList-T'!$A:$A,'AisleList-T'!B:B)</f>
        <v>Fruits</v>
      </c>
      <c r="H1518">
        <f>IF($F1518="Food4Less",LOOKUP($C1518,'AisleList-T'!$A:$A,'AisleList-T'!C:C),"")</f>
        <v>0</v>
      </c>
      <c r="I1518" t="str">
        <f>IF($F1518="Food4Less",LOOKUP($C1518,'AisleList-T'!$A:$A,'AisleList-T'!D:D),"")</f>
        <v>Vegetables/Fruit</v>
      </c>
    </row>
    <row r="1519" spans="1:9" x14ac:dyDescent="0.35">
      <c r="A1519" s="1">
        <v>43762</v>
      </c>
      <c r="B1519" t="s">
        <v>61</v>
      </c>
      <c r="C1519" t="s">
        <v>97</v>
      </c>
      <c r="D1519">
        <v>1</v>
      </c>
      <c r="E1519" s="14">
        <v>0.59</v>
      </c>
      <c r="F1519" t="s">
        <v>11</v>
      </c>
      <c r="G1519" t="str">
        <f>LOOKUP($C1519,'AisleList-T'!$A:$A,'AisleList-T'!B:B)</f>
        <v>Vegetables</v>
      </c>
      <c r="H1519">
        <f>IF($F1519="Food4Less",LOOKUP($C1519,'AisleList-T'!$A:$A,'AisleList-T'!C:C),"")</f>
        <v>0</v>
      </c>
      <c r="I1519" t="str">
        <f>IF($F1519="Food4Less",LOOKUP($C1519,'AisleList-T'!$A:$A,'AisleList-T'!D:D),"")</f>
        <v>Vegetables/Fruit</v>
      </c>
    </row>
    <row r="1520" spans="1:9" x14ac:dyDescent="0.35">
      <c r="A1520" s="1">
        <v>43762</v>
      </c>
      <c r="B1520" t="s">
        <v>14</v>
      </c>
      <c r="C1520" t="s">
        <v>57</v>
      </c>
      <c r="D1520">
        <v>1</v>
      </c>
      <c r="E1520" s="14">
        <v>1.99</v>
      </c>
      <c r="F1520" t="s">
        <v>11</v>
      </c>
      <c r="G1520" t="str">
        <f>LOOKUP($C1520,'AisleList-T'!$A:$A,'AisleList-T'!B:B)</f>
        <v>Breads</v>
      </c>
      <c r="H1520">
        <f>IF($F1520="Food4Less",LOOKUP($C1520,'AisleList-T'!$A:$A,'AisleList-T'!C:C),"")</f>
        <v>2</v>
      </c>
      <c r="I1520" t="str">
        <f>IF($F1520="Food4Less",LOOKUP($C1520,'AisleList-T'!$A:$A,'AisleList-T'!D:D),"")</f>
        <v>Bread/Cereal</v>
      </c>
    </row>
    <row r="1521" spans="1:9" x14ac:dyDescent="0.35">
      <c r="A1521" s="1">
        <v>43762</v>
      </c>
      <c r="B1521" t="s">
        <v>14</v>
      </c>
      <c r="C1521" t="s">
        <v>42</v>
      </c>
      <c r="D1521">
        <v>1</v>
      </c>
      <c r="E1521" s="14">
        <v>0.34</v>
      </c>
      <c r="F1521" t="s">
        <v>11</v>
      </c>
      <c r="G1521" t="str">
        <f>LOOKUP($C1521,'AisleList-T'!$A:$A,'AisleList-T'!B:B)</f>
        <v>Fruits</v>
      </c>
      <c r="H1521">
        <f>IF($F1521="Food4Less",LOOKUP($C1521,'AisleList-T'!$A:$A,'AisleList-T'!C:C),"")</f>
        <v>5</v>
      </c>
      <c r="I1521" t="str">
        <f>IF($F1521="Food4Less",LOOKUP($C1521,'AisleList-T'!$A:$A,'AisleList-T'!D:D),"")</f>
        <v>Pasta/Rice</v>
      </c>
    </row>
    <row r="1522" spans="1:9" x14ac:dyDescent="0.35">
      <c r="A1522" s="1">
        <v>43762</v>
      </c>
      <c r="B1522" t="s">
        <v>14</v>
      </c>
      <c r="C1522" t="s">
        <v>42</v>
      </c>
      <c r="D1522">
        <v>1</v>
      </c>
      <c r="E1522" s="14">
        <v>0.34</v>
      </c>
      <c r="F1522" t="s">
        <v>11</v>
      </c>
      <c r="G1522" t="str">
        <f>LOOKUP($C1522,'AisleList-T'!$A:$A,'AisleList-T'!B:B)</f>
        <v>Fruits</v>
      </c>
      <c r="H1522">
        <f>IF($F1522="Food4Less",LOOKUP($C1522,'AisleList-T'!$A:$A,'AisleList-T'!C:C),"")</f>
        <v>5</v>
      </c>
      <c r="I1522" t="str">
        <f>IF($F1522="Food4Less",LOOKUP($C1522,'AisleList-T'!$A:$A,'AisleList-T'!D:D),"")</f>
        <v>Pasta/Rice</v>
      </c>
    </row>
    <row r="1523" spans="1:9" x14ac:dyDescent="0.35">
      <c r="A1523" s="1">
        <v>43762</v>
      </c>
      <c r="B1523" t="s">
        <v>278</v>
      </c>
      <c r="C1523" t="s">
        <v>10</v>
      </c>
      <c r="D1523">
        <v>1</v>
      </c>
      <c r="E1523" s="14">
        <v>2.99</v>
      </c>
      <c r="F1523" t="s">
        <v>11</v>
      </c>
      <c r="G1523" t="str">
        <f>LOOKUP($C1523,'AisleList-T'!$A:$A,'AisleList-T'!B:B)</f>
        <v>Dairy</v>
      </c>
      <c r="H1523">
        <f>IF($F1523="Food4Less",LOOKUP($C1523,'AisleList-T'!$A:$A,'AisleList-T'!C:C),"")</f>
        <v>15</v>
      </c>
      <c r="I1523" t="str">
        <f>IF($F1523="Food4Less",LOOKUP($C1523,'AisleList-T'!$A:$A,'AisleList-T'!D:D),"")</f>
        <v>Dairy Products</v>
      </c>
    </row>
    <row r="1524" spans="1:9" x14ac:dyDescent="0.35">
      <c r="A1524" s="1">
        <v>43762</v>
      </c>
      <c r="B1524" t="s">
        <v>278</v>
      </c>
      <c r="C1524" t="s">
        <v>10</v>
      </c>
      <c r="D1524">
        <v>1</v>
      </c>
      <c r="E1524" s="14">
        <v>2.99</v>
      </c>
      <c r="F1524" t="s">
        <v>11</v>
      </c>
      <c r="G1524" t="str">
        <f>LOOKUP($C1524,'AisleList-T'!$A:$A,'AisleList-T'!B:B)</f>
        <v>Dairy</v>
      </c>
      <c r="H1524">
        <f>IF($F1524="Food4Less",LOOKUP($C1524,'AisleList-T'!$A:$A,'AisleList-T'!C:C),"")</f>
        <v>15</v>
      </c>
      <c r="I1524" t="str">
        <f>IF($F1524="Food4Less",LOOKUP($C1524,'AisleList-T'!$A:$A,'AisleList-T'!D:D),"")</f>
        <v>Dairy Products</v>
      </c>
    </row>
    <row r="1525" spans="1:9" x14ac:dyDescent="0.35">
      <c r="A1525" s="1">
        <v>43762</v>
      </c>
      <c r="B1525" t="s">
        <v>61</v>
      </c>
      <c r="C1525" t="s">
        <v>98</v>
      </c>
      <c r="D1525">
        <v>3</v>
      </c>
      <c r="E1525" s="14">
        <v>0.16</v>
      </c>
      <c r="F1525" t="s">
        <v>11</v>
      </c>
      <c r="G1525" t="str">
        <f>LOOKUP($C1525,'AisleList-T'!$A:$A,'AisleList-T'!B:B)</f>
        <v>Fruits</v>
      </c>
      <c r="H1525">
        <f>IF($F1525="Food4Less",LOOKUP($C1525,'AisleList-T'!$A:$A,'AisleList-T'!C:C),"")</f>
        <v>0</v>
      </c>
      <c r="I1525" t="str">
        <f>IF($F1525="Food4Less",LOOKUP($C1525,'AisleList-T'!$A:$A,'AisleList-T'!D:D),"")</f>
        <v>Vegetables/Fruit</v>
      </c>
    </row>
    <row r="1526" spans="1:9" x14ac:dyDescent="0.35">
      <c r="A1526" s="1">
        <v>43762</v>
      </c>
      <c r="B1526" t="s">
        <v>61</v>
      </c>
      <c r="C1526" t="s">
        <v>284</v>
      </c>
      <c r="D1526">
        <v>2</v>
      </c>
      <c r="E1526" s="14">
        <v>0.5</v>
      </c>
      <c r="F1526" t="s">
        <v>11</v>
      </c>
      <c r="G1526" t="str">
        <f>LOOKUP($C1526,'AisleList-T'!$A:$A,'AisleList-T'!B:B)</f>
        <v>Fruits</v>
      </c>
      <c r="H1526">
        <f>IF($F1526="Food4Less",LOOKUP($C1526,'AisleList-T'!$A:$A,'AisleList-T'!C:C),"")</f>
        <v>0</v>
      </c>
      <c r="I1526" t="str">
        <f>IF($F1526="Food4Less",LOOKUP($C1526,'AisleList-T'!$A:$A,'AisleList-T'!D:D),"")</f>
        <v>Vegetables/Fruit</v>
      </c>
    </row>
    <row r="1527" spans="1:9" x14ac:dyDescent="0.35">
      <c r="A1527" s="1">
        <v>43762</v>
      </c>
      <c r="B1527" t="s">
        <v>110</v>
      </c>
      <c r="C1527" t="s">
        <v>40</v>
      </c>
      <c r="D1527">
        <v>18</v>
      </c>
      <c r="E1527" s="14">
        <v>1.99</v>
      </c>
      <c r="F1527" t="s">
        <v>11</v>
      </c>
      <c r="G1527" t="str">
        <f>LOOKUP($C1527,'AisleList-T'!$A:$A,'AisleList-T'!B:B)</f>
        <v>Breads</v>
      </c>
      <c r="H1527">
        <f>IF($F1527="Food4Less",LOOKUP($C1527,'AisleList-T'!$A:$A,'AisleList-T'!C:C),"")</f>
        <v>6</v>
      </c>
      <c r="I1527" t="str">
        <f>IF($F1527="Food4Less",LOOKUP($C1527,'AisleList-T'!$A:$A,'AisleList-T'!D:D),"")</f>
        <v>Baking/Breakfast</v>
      </c>
    </row>
    <row r="1528" spans="1:9" x14ac:dyDescent="0.35">
      <c r="A1528" s="1">
        <v>43762</v>
      </c>
      <c r="B1528" t="s">
        <v>488</v>
      </c>
      <c r="C1528" t="s">
        <v>477</v>
      </c>
      <c r="D1528">
        <v>1</v>
      </c>
      <c r="E1528" s="14">
        <v>11.99</v>
      </c>
      <c r="F1528" t="s">
        <v>11</v>
      </c>
      <c r="G1528" t="str">
        <f>LOOKUP($C1528,'AisleList-T'!$A:$A,'AisleList-T'!B:B)</f>
        <v>Dairy</v>
      </c>
      <c r="H1528">
        <f>IF($F1528="Food4Less",LOOKUP($C1528,'AisleList-T'!$A:$A,'AisleList-T'!C:C),"")</f>
        <v>1</v>
      </c>
      <c r="I1528" t="str">
        <f>IF($F1528="Food4Less",LOOKUP($C1528,'AisleList-T'!$A:$A,'AisleList-T'!D:D),"")</f>
        <v>Meats/Cheese</v>
      </c>
    </row>
    <row r="1529" spans="1:9" x14ac:dyDescent="0.35">
      <c r="A1529" s="1">
        <v>43763</v>
      </c>
      <c r="B1529" t="s">
        <v>485</v>
      </c>
      <c r="C1529" t="s">
        <v>106</v>
      </c>
      <c r="D1529">
        <v>6</v>
      </c>
      <c r="E1529" s="14">
        <v>7.49</v>
      </c>
      <c r="F1529" t="s">
        <v>11</v>
      </c>
      <c r="G1529" t="str">
        <f>LOOKUP($C1529,'AisleList-T'!$A:$A,'AisleList-T'!B:B)</f>
        <v>Kitchen</v>
      </c>
      <c r="H1529">
        <f>IF($F1529="Food4Less",LOOKUP($C1529,'AisleList-T'!$A:$A,'AisleList-T'!C:C),"")</f>
        <v>14</v>
      </c>
      <c r="I1529" t="str">
        <f>IF($F1529="Food4Less",LOOKUP($C1529,'AisleList-T'!$A:$A,'AisleList-T'!D:D),"")</f>
        <v>Towels/Toilet Paper</v>
      </c>
    </row>
    <row r="1530" spans="1:9" x14ac:dyDescent="0.35">
      <c r="A1530" s="1">
        <v>43763</v>
      </c>
      <c r="B1530" t="s">
        <v>519</v>
      </c>
      <c r="C1530" t="s">
        <v>520</v>
      </c>
      <c r="D1530">
        <v>1</v>
      </c>
      <c r="E1530" s="14">
        <v>2.4900000000000002</v>
      </c>
      <c r="F1530" t="s">
        <v>11</v>
      </c>
      <c r="G1530" t="str">
        <f>LOOKUP($C1530,'AisleList-T'!$A:$A,'AisleList-T'!B:B)</f>
        <v>Fruits</v>
      </c>
      <c r="H1530">
        <f>IF($F1530="Food4Less",LOOKUP($C1530,'AisleList-T'!$A:$A,'AisleList-T'!C:C),"")</f>
        <v>11</v>
      </c>
      <c r="I1530" t="str">
        <f>IF($F1530="Food4Less",LOOKUP($C1530,'AisleList-T'!$A:$A,'AisleList-T'!D:D),"")</f>
        <v>Snacks 2</v>
      </c>
    </row>
    <row r="1531" spans="1:9" x14ac:dyDescent="0.35">
      <c r="A1531" s="1">
        <v>43763</v>
      </c>
      <c r="B1531" t="s">
        <v>14</v>
      </c>
      <c r="C1531" t="s">
        <v>291</v>
      </c>
      <c r="D1531">
        <v>30</v>
      </c>
      <c r="E1531" s="14">
        <v>9.99</v>
      </c>
      <c r="F1531" t="s">
        <v>11</v>
      </c>
      <c r="G1531" t="str">
        <f>LOOKUP($C1531,'AisleList-T'!$A:$A,'AisleList-T'!B:B)</f>
        <v>Bathroom/Cleaning</v>
      </c>
      <c r="H1531">
        <f>IF($F1531="Food4Less",LOOKUP($C1531,'AisleList-T'!$A:$A,'AisleList-T'!C:C),"")</f>
        <v>14</v>
      </c>
      <c r="I1531" t="str">
        <f>IF($F1531="Food4Less",LOOKUP($C1531,'AisleList-T'!$A:$A,'AisleList-T'!D:D),"")</f>
        <v>Towels/Toilet Paper</v>
      </c>
    </row>
    <row r="1532" spans="1:9" x14ac:dyDescent="0.35">
      <c r="A1532" s="1">
        <v>43769</v>
      </c>
      <c r="B1532" t="s">
        <v>217</v>
      </c>
      <c r="C1532" t="s">
        <v>152</v>
      </c>
      <c r="D1532">
        <v>1</v>
      </c>
      <c r="E1532" s="14">
        <v>5.79</v>
      </c>
      <c r="F1532" t="s">
        <v>11</v>
      </c>
      <c r="G1532" t="str">
        <f>LOOKUP($C1532,'AisleList-T'!$A:$A,'AisleList-T'!B:B)</f>
        <v>Kitchen</v>
      </c>
      <c r="H1532">
        <f>IF($F1532="Food4Less",LOOKUP($C1532,'AisleList-T'!$A:$A,'AisleList-T'!C:C),"")</f>
        <v>13</v>
      </c>
      <c r="I1532" t="str">
        <f>IF($F1532="Food4Less",LOOKUP($C1532,'AisleList-T'!$A:$A,'AisleList-T'!D:D),"")</f>
        <v>Laundry/Cleaning</v>
      </c>
    </row>
    <row r="1533" spans="1:9" x14ac:dyDescent="0.35">
      <c r="A1533" s="1">
        <v>43769</v>
      </c>
      <c r="B1533" t="s">
        <v>217</v>
      </c>
      <c r="C1533" t="s">
        <v>152</v>
      </c>
      <c r="D1533">
        <v>1</v>
      </c>
      <c r="E1533" s="14">
        <v>5.79</v>
      </c>
      <c r="F1533" t="s">
        <v>11</v>
      </c>
      <c r="G1533" t="str">
        <f>LOOKUP($C1533,'AisleList-T'!$A:$A,'AisleList-T'!B:B)</f>
        <v>Kitchen</v>
      </c>
      <c r="H1533">
        <f>IF($F1533="Food4Less",LOOKUP($C1533,'AisleList-T'!$A:$A,'AisleList-T'!C:C),"")</f>
        <v>13</v>
      </c>
      <c r="I1533" t="str">
        <f>IF($F1533="Food4Less",LOOKUP($C1533,'AisleList-T'!$A:$A,'AisleList-T'!D:D),"")</f>
        <v>Laundry/Cleaning</v>
      </c>
    </row>
    <row r="1534" spans="1:9" x14ac:dyDescent="0.35">
      <c r="A1534" s="1">
        <v>43769</v>
      </c>
      <c r="B1534" t="s">
        <v>14</v>
      </c>
      <c r="C1534" t="s">
        <v>94</v>
      </c>
      <c r="D1534">
        <v>1</v>
      </c>
      <c r="E1534" s="14">
        <v>1.99</v>
      </c>
      <c r="F1534" t="s">
        <v>11</v>
      </c>
      <c r="G1534" t="str">
        <f>LOOKUP($C1534,'AisleList-T'!$A:$A,'AisleList-T'!B:B)</f>
        <v>Snacks</v>
      </c>
      <c r="H1534">
        <f>IF($F1534="Food4Less",LOOKUP($C1534,'AisleList-T'!$A:$A,'AisleList-T'!C:C),"")</f>
        <v>11</v>
      </c>
      <c r="I1534" t="str">
        <f>IF($F1534="Food4Less",LOOKUP($C1534,'AisleList-T'!$A:$A,'AisleList-T'!D:D),"")</f>
        <v>Snacks 2</v>
      </c>
    </row>
    <row r="1535" spans="1:9" x14ac:dyDescent="0.35">
      <c r="A1535" s="1">
        <v>43769</v>
      </c>
      <c r="B1535" t="s">
        <v>278</v>
      </c>
      <c r="C1535" t="s">
        <v>10</v>
      </c>
      <c r="D1535">
        <v>1</v>
      </c>
      <c r="E1535" s="14">
        <v>2.79</v>
      </c>
      <c r="F1535" t="s">
        <v>11</v>
      </c>
      <c r="G1535" t="str">
        <f>LOOKUP($C1535,'AisleList-T'!$A:$A,'AisleList-T'!B:B)</f>
        <v>Dairy</v>
      </c>
      <c r="H1535">
        <f>IF($F1535="Food4Less",LOOKUP($C1535,'AisleList-T'!$A:$A,'AisleList-T'!C:C),"")</f>
        <v>15</v>
      </c>
      <c r="I1535" t="str">
        <f>IF($F1535="Food4Less",LOOKUP($C1535,'AisleList-T'!$A:$A,'AisleList-T'!D:D),"")</f>
        <v>Dairy Products</v>
      </c>
    </row>
    <row r="1536" spans="1:9" x14ac:dyDescent="0.35">
      <c r="A1536" s="1">
        <v>43769</v>
      </c>
      <c r="B1536" t="s">
        <v>14</v>
      </c>
      <c r="C1536" t="s">
        <v>370</v>
      </c>
      <c r="D1536">
        <v>1</v>
      </c>
      <c r="E1536" s="14">
        <v>1</v>
      </c>
      <c r="F1536" t="s">
        <v>11</v>
      </c>
      <c r="G1536" t="str">
        <f>LOOKUP($C1536,'AisleList-T'!$A:$A,'AisleList-T'!B:B)</f>
        <v>Baking</v>
      </c>
      <c r="H1536">
        <f>IF($F1536="Food4Less",LOOKUP($C1536,'AisleList-T'!$A:$A,'AisleList-T'!C:C),"")</f>
        <v>6</v>
      </c>
      <c r="I1536" t="str">
        <f>IF($F1536="Food4Less",LOOKUP($C1536,'AisleList-T'!$A:$A,'AisleList-T'!D:D),"")</f>
        <v>Baking/Breakfast</v>
      </c>
    </row>
    <row r="1537" spans="1:9" x14ac:dyDescent="0.35">
      <c r="A1537" s="1">
        <v>43769</v>
      </c>
      <c r="B1537" t="s">
        <v>530</v>
      </c>
      <c r="C1537" t="s">
        <v>187</v>
      </c>
      <c r="D1537">
        <v>1</v>
      </c>
      <c r="E1537" s="14">
        <v>2.5</v>
      </c>
      <c r="F1537" t="s">
        <v>11</v>
      </c>
      <c r="G1537" t="str">
        <f>LOOKUP($C1537,'AisleList-T'!$A:$A,'AisleList-T'!B:B)</f>
        <v>Snacks</v>
      </c>
      <c r="H1537">
        <f>IF($F1537="Food4Less",LOOKUP($C1537,'AisleList-T'!$A:$A,'AisleList-T'!C:C),"")</f>
        <v>7</v>
      </c>
      <c r="I1537" t="str">
        <f>IF($F1537="Food4Less",LOOKUP($C1537,'AisleList-T'!$A:$A,'AisleList-T'!D:D),"")</f>
        <v>Snacks 1</v>
      </c>
    </row>
    <row r="1538" spans="1:9" x14ac:dyDescent="0.35">
      <c r="A1538" s="1">
        <v>43769</v>
      </c>
      <c r="B1538" t="s">
        <v>514</v>
      </c>
      <c r="C1538" t="s">
        <v>187</v>
      </c>
      <c r="D1538">
        <v>24</v>
      </c>
      <c r="E1538" s="14">
        <v>8.99</v>
      </c>
      <c r="F1538" t="s">
        <v>11</v>
      </c>
      <c r="G1538" t="str">
        <f>LOOKUP($C1538,'AisleList-T'!$A:$A,'AisleList-T'!B:B)</f>
        <v>Snacks</v>
      </c>
      <c r="H1538">
        <f>IF($F1538="Food4Less",LOOKUP($C1538,'AisleList-T'!$A:$A,'AisleList-T'!C:C),"")</f>
        <v>7</v>
      </c>
      <c r="I1538" t="str">
        <f>IF($F1538="Food4Less",LOOKUP($C1538,'AisleList-T'!$A:$A,'AisleList-T'!D:D),"")</f>
        <v>Snacks 1</v>
      </c>
    </row>
    <row r="1539" spans="1:9" x14ac:dyDescent="0.35">
      <c r="A1539" s="1">
        <v>43769</v>
      </c>
      <c r="B1539" t="s">
        <v>14</v>
      </c>
      <c r="C1539" t="s">
        <v>288</v>
      </c>
      <c r="D1539">
        <v>1</v>
      </c>
      <c r="E1539" s="14">
        <v>1.99</v>
      </c>
      <c r="F1539" t="s">
        <v>11</v>
      </c>
      <c r="G1539" t="str">
        <f>LOOKUP($C1539,'AisleList-T'!$A:$A,'AisleList-T'!B:B)</f>
        <v>Baking</v>
      </c>
      <c r="H1539">
        <f>IF($F1539="Food4Less",LOOKUP($C1539,'AisleList-T'!$A:$A,'AisleList-T'!C:C),"")</f>
        <v>6</v>
      </c>
      <c r="I1539" t="str">
        <f>IF($F1539="Food4Less",LOOKUP($C1539,'AisleList-T'!$A:$A,'AisleList-T'!D:D),"")</f>
        <v>Baking/Breakfast</v>
      </c>
    </row>
    <row r="1540" spans="1:9" x14ac:dyDescent="0.35">
      <c r="A1540" s="1">
        <v>43769</v>
      </c>
      <c r="B1540" t="s">
        <v>14</v>
      </c>
      <c r="C1540" t="s">
        <v>531</v>
      </c>
      <c r="D1540">
        <v>1</v>
      </c>
      <c r="E1540" s="14">
        <v>1.79</v>
      </c>
      <c r="F1540" t="s">
        <v>11</v>
      </c>
      <c r="G1540" t="str">
        <f>LOOKUP($C1540,'AisleList-T'!$A:$A,'AisleList-T'!B:B)</f>
        <v>Breakfast</v>
      </c>
      <c r="H1540">
        <f>IF($F1540="Food4Less",LOOKUP($C1540,'AisleList-T'!$A:$A,'AisleList-T'!C:C),"")</f>
        <v>2</v>
      </c>
      <c r="I1540" t="str">
        <f>IF($F1540="Food4Less",LOOKUP($C1540,'AisleList-T'!$A:$A,'AisleList-T'!D:D),"")</f>
        <v>Bread/Cereal</v>
      </c>
    </row>
    <row r="1541" spans="1:9" x14ac:dyDescent="0.35">
      <c r="A1541" s="1">
        <v>43769</v>
      </c>
      <c r="B1541" t="s">
        <v>295</v>
      </c>
      <c r="C1541" t="s">
        <v>498</v>
      </c>
      <c r="D1541">
        <v>1</v>
      </c>
      <c r="E1541" s="14">
        <v>2.99</v>
      </c>
      <c r="F1541" t="s">
        <v>11</v>
      </c>
      <c r="G1541" t="str">
        <f>LOOKUP($C1541,'AisleList-T'!$A:$A,'AisleList-T'!B:B)</f>
        <v>Spices/Sauces</v>
      </c>
      <c r="H1541">
        <f>IF($F1541="Food4Less",LOOKUP($C1541,'AisleList-T'!$A:$A,'AisleList-T'!C:C),"")</f>
        <v>6</v>
      </c>
      <c r="I1541" t="str">
        <f>IF($F1541="Food4Less",LOOKUP($C1541,'AisleList-T'!$A:$A,'AisleList-T'!D:D),"")</f>
        <v>Baking/Breakfast</v>
      </c>
    </row>
    <row r="1542" spans="1:9" x14ac:dyDescent="0.35">
      <c r="A1542" s="1">
        <v>43769</v>
      </c>
      <c r="B1542" t="s">
        <v>14</v>
      </c>
      <c r="C1542" t="s">
        <v>57</v>
      </c>
      <c r="D1542">
        <v>1</v>
      </c>
      <c r="E1542" s="14">
        <v>1.29</v>
      </c>
      <c r="F1542" t="s">
        <v>11</v>
      </c>
      <c r="G1542" t="str">
        <f>LOOKUP($C1542,'AisleList-T'!$A:$A,'AisleList-T'!B:B)</f>
        <v>Breads</v>
      </c>
      <c r="H1542">
        <f>IF($F1542="Food4Less",LOOKUP($C1542,'AisleList-T'!$A:$A,'AisleList-T'!C:C),"")</f>
        <v>2</v>
      </c>
      <c r="I1542" t="str">
        <f>IF($F1542="Food4Less",LOOKUP($C1542,'AisleList-T'!$A:$A,'AisleList-T'!D:D),"")</f>
        <v>Bread/Cereal</v>
      </c>
    </row>
    <row r="1543" spans="1:9" x14ac:dyDescent="0.35">
      <c r="A1543" s="1">
        <v>43769</v>
      </c>
      <c r="B1543" t="s">
        <v>211</v>
      </c>
      <c r="C1543" t="s">
        <v>212</v>
      </c>
      <c r="D1543">
        <v>1</v>
      </c>
      <c r="E1543" s="14">
        <v>1.49</v>
      </c>
      <c r="F1543" t="s">
        <v>11</v>
      </c>
      <c r="G1543" t="str">
        <f>LOOKUP($C1543,'AisleList-T'!$A:$A,'AisleList-T'!B:B)</f>
        <v>Spices/Sauces</v>
      </c>
      <c r="H1543">
        <f>IF($F1543="Food4Less",LOOKUP($C1543,'AisleList-T'!$A:$A,'AisleList-T'!C:C),"")</f>
        <v>5</v>
      </c>
      <c r="I1543" t="str">
        <f>IF($F1543="Food4Less",LOOKUP($C1543,'AisleList-T'!$A:$A,'AisleList-T'!D:D),"")</f>
        <v>Pasta/Rice</v>
      </c>
    </row>
    <row r="1544" spans="1:9" x14ac:dyDescent="0.35">
      <c r="A1544" s="1">
        <v>43769</v>
      </c>
      <c r="B1544" t="s">
        <v>532</v>
      </c>
      <c r="C1544" t="s">
        <v>533</v>
      </c>
      <c r="D1544">
        <v>1</v>
      </c>
      <c r="E1544" s="14">
        <v>1.34</v>
      </c>
      <c r="F1544" t="s">
        <v>11</v>
      </c>
      <c r="G1544" t="str">
        <f>LOOKUP($C1544,'AisleList-T'!$A:$A,'AisleList-T'!B:B)</f>
        <v>Bathroom/Cleaning</v>
      </c>
      <c r="H1544">
        <f>IF($F1544="Food4Less",LOOKUP($C1544,'AisleList-T'!$A:$A,'AisleList-T'!C:C),"")</f>
        <v>12</v>
      </c>
      <c r="I1544" t="str">
        <f>IF($F1544="Food4Less",LOOKUP($C1544,'AisleList-T'!$A:$A,'AisleList-T'!D:D),"")</f>
        <v>Bathroom</v>
      </c>
    </row>
    <row r="1545" spans="1:9" x14ac:dyDescent="0.35">
      <c r="A1545" s="1">
        <v>43769</v>
      </c>
      <c r="B1545" t="s">
        <v>14</v>
      </c>
      <c r="C1545" t="s">
        <v>228</v>
      </c>
      <c r="D1545">
        <v>1</v>
      </c>
      <c r="E1545" s="14">
        <v>2.79</v>
      </c>
      <c r="F1545" t="s">
        <v>11</v>
      </c>
      <c r="G1545" t="str">
        <f>LOOKUP($C1545,'AisleList-T'!$A:$A,'AisleList-T'!B:B)</f>
        <v>Dairy</v>
      </c>
      <c r="H1545">
        <f>IF($F1545="Food4Less",LOOKUP($C1545,'AisleList-T'!$A:$A,'AisleList-T'!C:C),"")</f>
        <v>15</v>
      </c>
      <c r="I1545" t="str">
        <f>IF($F1545="Food4Less",LOOKUP($C1545,'AisleList-T'!$A:$A,'AisleList-T'!D:D),"")</f>
        <v>Dairy Products</v>
      </c>
    </row>
    <row r="1546" spans="1:9" x14ac:dyDescent="0.35">
      <c r="A1546" s="1">
        <v>43769</v>
      </c>
      <c r="B1546" t="s">
        <v>23</v>
      </c>
      <c r="C1546" t="s">
        <v>337</v>
      </c>
      <c r="D1546">
        <v>1</v>
      </c>
      <c r="E1546" s="14">
        <v>3</v>
      </c>
      <c r="F1546" t="s">
        <v>11</v>
      </c>
      <c r="G1546" t="str">
        <f>LOOKUP($C1546,'AisleList-T'!$A:$A,'AisleList-T'!B:B)</f>
        <v>Snacks</v>
      </c>
      <c r="H1546">
        <f>IF($F1546="Food4Less",LOOKUP($C1546,'AisleList-T'!$A:$A,'AisleList-T'!C:C),"")</f>
        <v>10</v>
      </c>
      <c r="I1546" t="str">
        <f>IF($F1546="Food4Less",LOOKUP($C1546,'AisleList-T'!$A:$A,'AisleList-T'!D:D),"")</f>
        <v>Candy/Picnic</v>
      </c>
    </row>
    <row r="1547" spans="1:9" x14ac:dyDescent="0.35">
      <c r="A1547" s="1">
        <v>43769</v>
      </c>
      <c r="B1547" t="s">
        <v>23</v>
      </c>
      <c r="C1547" t="s">
        <v>24</v>
      </c>
      <c r="D1547">
        <v>1</v>
      </c>
      <c r="E1547" s="14">
        <v>3</v>
      </c>
      <c r="F1547" t="s">
        <v>11</v>
      </c>
      <c r="G1547" t="str">
        <f>LOOKUP($C1547,'AisleList-T'!$A:$A,'AisleList-T'!B:B)</f>
        <v>Meats/Proteins</v>
      </c>
      <c r="H1547">
        <f>IF($F1547="Food4Less",LOOKUP($C1547,'AisleList-T'!$A:$A,'AisleList-T'!C:C),"")</f>
        <v>1</v>
      </c>
      <c r="I1547" t="str">
        <f>IF($F1547="Food4Less",LOOKUP($C1547,'AisleList-T'!$A:$A,'AisleList-T'!D:D),"")</f>
        <v>Meats/Cheese</v>
      </c>
    </row>
    <row r="1548" spans="1:9" x14ac:dyDescent="0.35">
      <c r="A1548" s="1">
        <v>43769</v>
      </c>
      <c r="B1548" t="s">
        <v>75</v>
      </c>
      <c r="C1548" t="s">
        <v>534</v>
      </c>
      <c r="D1548">
        <v>1</v>
      </c>
      <c r="E1548" s="14">
        <v>3.5</v>
      </c>
      <c r="F1548" t="s">
        <v>11</v>
      </c>
      <c r="G1548" t="str">
        <f>LOOKUP($C1548,'AisleList-T'!$A:$A,'AisleList-T'!B:B)</f>
        <v>Vegetables</v>
      </c>
      <c r="H1548">
        <f>IF($F1548="Food4Less",LOOKUP($C1548,'AisleList-T'!$A:$A,'AisleList-T'!C:C),"")</f>
        <v>0</v>
      </c>
      <c r="I1548" t="str">
        <f>IF($F1548="Food4Less",LOOKUP($C1548,'AisleList-T'!$A:$A,'AisleList-T'!D:D),"")</f>
        <v>Vegetables/Fruit</v>
      </c>
    </row>
    <row r="1549" spans="1:9" x14ac:dyDescent="0.35">
      <c r="A1549" s="1">
        <v>43769</v>
      </c>
      <c r="B1549" t="s">
        <v>61</v>
      </c>
      <c r="C1549" t="s">
        <v>132</v>
      </c>
      <c r="D1549">
        <v>1</v>
      </c>
      <c r="E1549" s="14">
        <v>0.98</v>
      </c>
      <c r="F1549" t="s">
        <v>11</v>
      </c>
      <c r="G1549" t="str">
        <f>LOOKUP($C1549,'AisleList-T'!$A:$A,'AisleList-T'!B:B)</f>
        <v>Vegetables</v>
      </c>
      <c r="H1549">
        <f>IF($F1549="Food4Less",LOOKUP($C1549,'AisleList-T'!$A:$A,'AisleList-T'!C:C),"")</f>
        <v>0</v>
      </c>
      <c r="I1549" t="str">
        <f>IF($F1549="Food4Less",LOOKUP($C1549,'AisleList-T'!$A:$A,'AisleList-T'!D:D),"")</f>
        <v>Vegetables/Fruit</v>
      </c>
    </row>
    <row r="1550" spans="1:9" x14ac:dyDescent="0.35">
      <c r="A1550" s="1">
        <v>43769</v>
      </c>
      <c r="B1550" t="s">
        <v>14</v>
      </c>
      <c r="C1550" t="s">
        <v>466</v>
      </c>
      <c r="D1550">
        <v>1</v>
      </c>
      <c r="E1550" s="14">
        <v>1.99</v>
      </c>
      <c r="F1550" t="s">
        <v>11</v>
      </c>
      <c r="G1550" t="str">
        <f>LOOKUP($C1550,'AisleList-T'!$A:$A,'AisleList-T'!B:B)</f>
        <v>Snacks</v>
      </c>
      <c r="H1550" t="str">
        <f>IF($F1550="Food4Less",LOOKUP($C1550,'AisleList-T'!$A:$A,'AisleList-T'!C:C),"")</f>
        <v>B</v>
      </c>
      <c r="I1550" t="str">
        <f>IF($F1550="Food4Less",LOOKUP($C1550,'AisleList-T'!$A:$A,'AisleList-T'!D:D),"")</f>
        <v>Backery</v>
      </c>
    </row>
    <row r="1551" spans="1:9" x14ac:dyDescent="0.35">
      <c r="A1551" s="1">
        <v>43769</v>
      </c>
      <c r="B1551" t="s">
        <v>61</v>
      </c>
      <c r="C1551" t="s">
        <v>99</v>
      </c>
      <c r="D1551">
        <v>3</v>
      </c>
      <c r="E1551" s="14">
        <v>2.97</v>
      </c>
      <c r="F1551" t="s">
        <v>11</v>
      </c>
      <c r="G1551" t="str">
        <f>LOOKUP($C1551,'AisleList-T'!$A:$A,'AisleList-T'!B:B)</f>
        <v>Fruits</v>
      </c>
      <c r="H1551">
        <f>IF($F1551="Food4Less",LOOKUP($C1551,'AisleList-T'!$A:$A,'AisleList-T'!C:C),"")</f>
        <v>0</v>
      </c>
      <c r="I1551" t="str">
        <f>IF($F1551="Food4Less",LOOKUP($C1551,'AisleList-T'!$A:$A,'AisleList-T'!D:D),"")</f>
        <v>Vegetables/Fruit</v>
      </c>
    </row>
    <row r="1552" spans="1:9" x14ac:dyDescent="0.35">
      <c r="A1552" s="1">
        <v>43769</v>
      </c>
      <c r="B1552" t="s">
        <v>14</v>
      </c>
      <c r="C1552" t="s">
        <v>38</v>
      </c>
      <c r="D1552">
        <v>1</v>
      </c>
      <c r="E1552" s="14">
        <v>1.59</v>
      </c>
      <c r="F1552" t="s">
        <v>11</v>
      </c>
      <c r="G1552" t="str">
        <f>LOOKUP($C1552,'AisleList-T'!$A:$A,'AisleList-T'!B:B)</f>
        <v>Sides</v>
      </c>
      <c r="H1552">
        <f>IF($F1552="Food4Less",LOOKUP($C1552,'AisleList-T'!$A:$A,'AisleList-T'!C:C),"")</f>
        <v>5</v>
      </c>
      <c r="I1552" t="str">
        <f>IF($F1552="Food4Less",LOOKUP($C1552,'AisleList-T'!$A:$A,'AisleList-T'!D:D),"")</f>
        <v>Pasta/Rice</v>
      </c>
    </row>
    <row r="1553" spans="1:9" x14ac:dyDescent="0.35">
      <c r="A1553" s="1">
        <v>43769</v>
      </c>
      <c r="B1553" t="s">
        <v>14</v>
      </c>
      <c r="C1553" t="s">
        <v>38</v>
      </c>
      <c r="D1553">
        <v>1</v>
      </c>
      <c r="E1553" s="14">
        <v>1.59</v>
      </c>
      <c r="F1553" t="s">
        <v>11</v>
      </c>
      <c r="G1553" t="str">
        <f>LOOKUP($C1553,'AisleList-T'!$A:$A,'AisleList-T'!B:B)</f>
        <v>Sides</v>
      </c>
      <c r="H1553">
        <f>IF($F1553="Food4Less",LOOKUP($C1553,'AisleList-T'!$A:$A,'AisleList-T'!C:C),"")</f>
        <v>5</v>
      </c>
      <c r="I1553" t="str">
        <f>IF($F1553="Food4Less",LOOKUP($C1553,'AisleList-T'!$A:$A,'AisleList-T'!D:D),"")</f>
        <v>Pasta/Rice</v>
      </c>
    </row>
    <row r="1554" spans="1:9" x14ac:dyDescent="0.35">
      <c r="A1554" s="1">
        <v>43769</v>
      </c>
      <c r="B1554" t="s">
        <v>14</v>
      </c>
      <c r="C1554" t="s">
        <v>20</v>
      </c>
      <c r="D1554">
        <v>1</v>
      </c>
      <c r="E1554" s="14">
        <v>3.29</v>
      </c>
      <c r="F1554" t="s">
        <v>11</v>
      </c>
      <c r="G1554" t="str">
        <f>LOOKUP($C1554,'AisleList-T'!$A:$A,'AisleList-T'!B:B)</f>
        <v>Meats/Proteins</v>
      </c>
      <c r="H1554" t="str">
        <f>IF($F1554="Food4Less",LOOKUP($C1554,'AisleList-T'!$A:$A,'AisleList-T'!C:C),"")</f>
        <v>BW</v>
      </c>
      <c r="I1554" t="str">
        <f>IF($F1554="Food4Less",LOOKUP($C1554,'AisleList-T'!$A:$A,'AisleList-T'!D:D),"")</f>
        <v>Deli/Dairy</v>
      </c>
    </row>
    <row r="1555" spans="1:9" x14ac:dyDescent="0.35">
      <c r="A1555" s="1">
        <v>43769</v>
      </c>
      <c r="B1555" t="s">
        <v>14</v>
      </c>
      <c r="C1555" t="s">
        <v>30</v>
      </c>
      <c r="D1555">
        <v>1</v>
      </c>
      <c r="E1555" s="14">
        <v>2.89</v>
      </c>
      <c r="F1555" t="s">
        <v>11</v>
      </c>
      <c r="G1555" t="str">
        <f>LOOKUP($C1555,'AisleList-T'!$A:$A,'AisleList-T'!B:B)</f>
        <v>Dairy</v>
      </c>
      <c r="H1555">
        <f>IF($F1555="Food4Less",LOOKUP($C1555,'AisleList-T'!$A:$A,'AisleList-T'!C:C),"")</f>
        <v>1</v>
      </c>
      <c r="I1555" t="str">
        <f>IF($F1555="Food4Less",LOOKUP($C1555,'AisleList-T'!$A:$A,'AisleList-T'!D:D),"")</f>
        <v>Meats/Cheese</v>
      </c>
    </row>
    <row r="1556" spans="1:9" x14ac:dyDescent="0.35">
      <c r="A1556" s="1">
        <v>43769</v>
      </c>
      <c r="B1556" t="s">
        <v>61</v>
      </c>
      <c r="C1556" t="s">
        <v>463</v>
      </c>
      <c r="D1556">
        <v>5</v>
      </c>
      <c r="E1556" s="14">
        <v>2.94</v>
      </c>
      <c r="F1556" t="s">
        <v>11</v>
      </c>
      <c r="G1556" t="str">
        <f>LOOKUP($C1556,'AisleList-T'!$A:$A,'AisleList-T'!B:B)</f>
        <v>Dairy</v>
      </c>
      <c r="H1556">
        <f>IF($F1556="Food4Less",LOOKUP($C1556,'AisleList-T'!$A:$A,'AisleList-T'!C:C),"")</f>
        <v>15</v>
      </c>
      <c r="I1556" t="str">
        <f>IF($F1556="Food4Less",LOOKUP($C1556,'AisleList-T'!$A:$A,'AisleList-T'!D:D),"")</f>
        <v>Dairy Products</v>
      </c>
    </row>
    <row r="1557" spans="1:9" x14ac:dyDescent="0.35">
      <c r="A1557" s="1">
        <v>43769</v>
      </c>
      <c r="B1557" t="s">
        <v>61</v>
      </c>
      <c r="C1557" t="s">
        <v>62</v>
      </c>
      <c r="D1557">
        <v>7</v>
      </c>
      <c r="E1557" s="14">
        <v>2.17</v>
      </c>
      <c r="F1557" t="s">
        <v>11</v>
      </c>
      <c r="G1557" t="str">
        <f>LOOKUP($C1557,'AisleList-T'!$A:$A,'AisleList-T'!B:B)</f>
        <v>Fruits</v>
      </c>
      <c r="H1557">
        <f>IF($F1557="Food4Less",LOOKUP($C1557,'AisleList-T'!$A:$A,'AisleList-T'!C:C),"")</f>
        <v>0</v>
      </c>
      <c r="I1557" t="str">
        <f>IF($F1557="Food4Less",LOOKUP($C1557,'AisleList-T'!$A:$A,'AisleList-T'!D:D),"")</f>
        <v>Vegetables/Fruit</v>
      </c>
    </row>
    <row r="1558" spans="1:9" x14ac:dyDescent="0.35">
      <c r="A1558" s="1">
        <v>43769</v>
      </c>
      <c r="B1558" t="s">
        <v>14</v>
      </c>
      <c r="C1558" t="s">
        <v>26</v>
      </c>
      <c r="D1558">
        <v>12</v>
      </c>
      <c r="E1558" s="14">
        <v>1.49</v>
      </c>
      <c r="F1558" t="s">
        <v>11</v>
      </c>
      <c r="G1558" t="str">
        <f>LOOKUP($C1558,'AisleList-T'!$A:$A,'AisleList-T'!B:B)</f>
        <v>Meats/Proteins</v>
      </c>
      <c r="H1558" t="str">
        <f>IF($F1558="Food4Less",LOOKUP($C1558,'AisleList-T'!$A:$A,'AisleList-T'!C:C),"")</f>
        <v>BW</v>
      </c>
      <c r="I1558" t="str">
        <f>IF($F1558="Food4Less",LOOKUP($C1558,'AisleList-T'!$A:$A,'AisleList-T'!D:D),"")</f>
        <v>Deli/Dairy</v>
      </c>
    </row>
    <row r="1559" spans="1:9" x14ac:dyDescent="0.35">
      <c r="A1559" s="1">
        <v>43769</v>
      </c>
      <c r="B1559" t="s">
        <v>507</v>
      </c>
      <c r="C1559" t="s">
        <v>365</v>
      </c>
      <c r="D1559">
        <v>1</v>
      </c>
      <c r="E1559" s="14">
        <v>6.99</v>
      </c>
      <c r="F1559" t="s">
        <v>11</v>
      </c>
      <c r="G1559" t="str">
        <f>LOOKUP($C1559,'AisleList-T'!$A:$A,'AisleList-T'!B:B)</f>
        <v>Dairy</v>
      </c>
      <c r="H1559">
        <f>IF($F1559="Food4Less",LOOKUP($C1559,'AisleList-T'!$A:$A,'AisleList-T'!C:C),"")</f>
        <v>15</v>
      </c>
      <c r="I1559" t="str">
        <f>IF($F1559="Food4Less",LOOKUP($C1559,'AisleList-T'!$A:$A,'AisleList-T'!D:D),"")</f>
        <v>Dairy Products</v>
      </c>
    </row>
    <row r="1560" spans="1:9" x14ac:dyDescent="0.35">
      <c r="A1560" s="1">
        <v>43769</v>
      </c>
      <c r="B1560" t="s">
        <v>507</v>
      </c>
      <c r="C1560" t="s">
        <v>365</v>
      </c>
      <c r="D1560">
        <v>1</v>
      </c>
      <c r="E1560" s="14">
        <v>6.99</v>
      </c>
      <c r="F1560" t="s">
        <v>11</v>
      </c>
      <c r="G1560" t="str">
        <f>LOOKUP($C1560,'AisleList-T'!$A:$A,'AisleList-T'!B:B)</f>
        <v>Dairy</v>
      </c>
      <c r="H1560">
        <f>IF($F1560="Food4Less",LOOKUP($C1560,'AisleList-T'!$A:$A,'AisleList-T'!C:C),"")</f>
        <v>15</v>
      </c>
      <c r="I1560" t="str">
        <f>IF($F1560="Food4Less",LOOKUP($C1560,'AisleList-T'!$A:$A,'AisleList-T'!D:D),"")</f>
        <v>Dairy Products</v>
      </c>
    </row>
    <row r="1561" spans="1:9" x14ac:dyDescent="0.35">
      <c r="A1561" s="1">
        <v>43777</v>
      </c>
      <c r="B1561" t="s">
        <v>497</v>
      </c>
      <c r="C1561" t="s">
        <v>17</v>
      </c>
      <c r="D1561">
        <v>1</v>
      </c>
      <c r="E1561" s="14">
        <v>3.49</v>
      </c>
      <c r="F1561" t="s">
        <v>11</v>
      </c>
      <c r="G1561" t="str">
        <f>LOOKUP($C1561,'AisleList-T'!$A:$A,'AisleList-T'!B:B)</f>
        <v>Snacks</v>
      </c>
      <c r="H1561">
        <f>IF($F1561="Food4Less",LOOKUP($C1561,'AisleList-T'!$A:$A,'AisleList-T'!C:C),"")</f>
        <v>7</v>
      </c>
      <c r="I1561" t="str">
        <f>IF($F1561="Food4Less",LOOKUP($C1561,'AisleList-T'!$A:$A,'AisleList-T'!D:D),"")</f>
        <v>Snacks 1</v>
      </c>
    </row>
    <row r="1562" spans="1:9" x14ac:dyDescent="0.35">
      <c r="A1562" s="1">
        <v>43777</v>
      </c>
      <c r="B1562" t="s">
        <v>61</v>
      </c>
      <c r="C1562" t="s">
        <v>99</v>
      </c>
      <c r="D1562">
        <v>4</v>
      </c>
      <c r="E1562" s="14">
        <v>3.96</v>
      </c>
      <c r="F1562" t="s">
        <v>11</v>
      </c>
      <c r="G1562" t="str">
        <f>LOOKUP($C1562,'AisleList-T'!$A:$A,'AisleList-T'!B:B)</f>
        <v>Fruits</v>
      </c>
      <c r="H1562">
        <f>IF($F1562="Food4Less",LOOKUP($C1562,'AisleList-T'!$A:$A,'AisleList-T'!C:C),"")</f>
        <v>0</v>
      </c>
      <c r="I1562" t="str">
        <f>IF($F1562="Food4Less",LOOKUP($C1562,'AisleList-T'!$A:$A,'AisleList-T'!D:D),"")</f>
        <v>Vegetables/Fruit</v>
      </c>
    </row>
    <row r="1563" spans="1:9" x14ac:dyDescent="0.35">
      <c r="A1563" s="1">
        <v>43777</v>
      </c>
      <c r="B1563" t="s">
        <v>110</v>
      </c>
      <c r="C1563" t="s">
        <v>40</v>
      </c>
      <c r="D1563">
        <v>35</v>
      </c>
      <c r="E1563" s="14">
        <v>1.99</v>
      </c>
      <c r="F1563" t="s">
        <v>11</v>
      </c>
      <c r="G1563" t="str">
        <f>LOOKUP($C1563,'AisleList-T'!$A:$A,'AisleList-T'!B:B)</f>
        <v>Breads</v>
      </c>
      <c r="H1563">
        <f>IF($F1563="Food4Less",LOOKUP($C1563,'AisleList-T'!$A:$A,'AisleList-T'!C:C),"")</f>
        <v>6</v>
      </c>
      <c r="I1563" t="str">
        <f>IF($F1563="Food4Less",LOOKUP($C1563,'AisleList-T'!$A:$A,'AisleList-T'!D:D),"")</f>
        <v>Baking/Breakfast</v>
      </c>
    </row>
    <row r="1564" spans="1:9" x14ac:dyDescent="0.35">
      <c r="A1564" s="1">
        <v>43777</v>
      </c>
      <c r="B1564" t="s">
        <v>347</v>
      </c>
      <c r="C1564" t="s">
        <v>252</v>
      </c>
      <c r="D1564">
        <v>3</v>
      </c>
      <c r="E1564" s="14">
        <v>1.29</v>
      </c>
      <c r="F1564" t="s">
        <v>11</v>
      </c>
      <c r="G1564" t="str">
        <f>LOOKUP($C1564,'AisleList-T'!$A:$A,'AisleList-T'!B:B)</f>
        <v>Dairy</v>
      </c>
      <c r="H1564">
        <f>IF($F1564="Food4Less",LOOKUP($C1564,'AisleList-T'!$A:$A,'AisleList-T'!C:C),"")</f>
        <v>15</v>
      </c>
      <c r="I1564" t="str">
        <f>IF($F1564="Food4Less",LOOKUP($C1564,'AisleList-T'!$A:$A,'AisleList-T'!D:D),"")</f>
        <v>Dairy Products</v>
      </c>
    </row>
    <row r="1565" spans="1:9" x14ac:dyDescent="0.35">
      <c r="A1565" s="1">
        <v>43777</v>
      </c>
      <c r="B1565" t="s">
        <v>61</v>
      </c>
      <c r="C1565" t="s">
        <v>62</v>
      </c>
      <c r="D1565">
        <v>5</v>
      </c>
      <c r="E1565" s="14">
        <v>0.88</v>
      </c>
      <c r="F1565" t="s">
        <v>11</v>
      </c>
      <c r="G1565" t="str">
        <f>LOOKUP($C1565,'AisleList-T'!$A:$A,'AisleList-T'!B:B)</f>
        <v>Fruits</v>
      </c>
      <c r="H1565">
        <f>IF($F1565="Food4Less",LOOKUP($C1565,'AisleList-T'!$A:$A,'AisleList-T'!C:C),"")</f>
        <v>0</v>
      </c>
      <c r="I1565" t="str">
        <f>IF($F1565="Food4Less",LOOKUP($C1565,'AisleList-T'!$A:$A,'AisleList-T'!D:D),"")</f>
        <v>Vegetables/Fruit</v>
      </c>
    </row>
    <row r="1566" spans="1:9" x14ac:dyDescent="0.35">
      <c r="A1566" s="1">
        <v>43777</v>
      </c>
      <c r="B1566" t="s">
        <v>14</v>
      </c>
      <c r="C1566" t="s">
        <v>30</v>
      </c>
      <c r="D1566">
        <v>1</v>
      </c>
      <c r="E1566" s="14">
        <v>6.99</v>
      </c>
      <c r="F1566" t="s">
        <v>11</v>
      </c>
      <c r="G1566" t="str">
        <f>LOOKUP($C1566,'AisleList-T'!$A:$A,'AisleList-T'!B:B)</f>
        <v>Dairy</v>
      </c>
      <c r="H1566">
        <f>IF($F1566="Food4Less",LOOKUP($C1566,'AisleList-T'!$A:$A,'AisleList-T'!C:C),"")</f>
        <v>1</v>
      </c>
      <c r="I1566" t="str">
        <f>IF($F1566="Food4Less",LOOKUP($C1566,'AisleList-T'!$A:$A,'AisleList-T'!D:D),"")</f>
        <v>Meats/Cheese</v>
      </c>
    </row>
    <row r="1567" spans="1:9" x14ac:dyDescent="0.35">
      <c r="A1567" s="1">
        <v>43777</v>
      </c>
      <c r="B1567" t="s">
        <v>14</v>
      </c>
      <c r="C1567" t="s">
        <v>57</v>
      </c>
      <c r="D1567">
        <v>1</v>
      </c>
      <c r="E1567" s="14">
        <v>1.29</v>
      </c>
      <c r="F1567" t="s">
        <v>11</v>
      </c>
      <c r="G1567" t="str">
        <f>LOOKUP($C1567,'AisleList-T'!$A:$A,'AisleList-T'!B:B)</f>
        <v>Breads</v>
      </c>
      <c r="H1567">
        <f>IF($F1567="Food4Less",LOOKUP($C1567,'AisleList-T'!$A:$A,'AisleList-T'!C:C),"")</f>
        <v>2</v>
      </c>
      <c r="I1567" t="str">
        <f>IF($F1567="Food4Less",LOOKUP($C1567,'AisleList-T'!$A:$A,'AisleList-T'!D:D),"")</f>
        <v>Bread/Cereal</v>
      </c>
    </row>
    <row r="1568" spans="1:9" x14ac:dyDescent="0.35">
      <c r="A1568" s="1">
        <v>43777</v>
      </c>
      <c r="B1568" t="s">
        <v>535</v>
      </c>
      <c r="C1568" t="s">
        <v>484</v>
      </c>
      <c r="D1568">
        <v>1</v>
      </c>
      <c r="E1568" s="14">
        <v>2.99</v>
      </c>
      <c r="F1568" t="s">
        <v>11</v>
      </c>
      <c r="G1568" t="str">
        <f>LOOKUP($C1568,'AisleList-T'!$A:$A,'AisleList-T'!B:B)</f>
        <v>Vegetables</v>
      </c>
      <c r="H1568">
        <f>IF($F1568="Food4Less",LOOKUP($C1568,'AisleList-T'!$A:$A,'AisleList-T'!C:C),"")</f>
        <v>0</v>
      </c>
      <c r="I1568" t="str">
        <f>IF($F1568="Food4Less",LOOKUP($C1568,'AisleList-T'!$A:$A,'AisleList-T'!D:D),"")</f>
        <v>Vegetables/Fruit</v>
      </c>
    </row>
    <row r="1569" spans="1:9" x14ac:dyDescent="0.35">
      <c r="A1569" s="1">
        <v>43777</v>
      </c>
      <c r="B1569" t="s">
        <v>61</v>
      </c>
      <c r="C1569" t="s">
        <v>132</v>
      </c>
      <c r="D1569">
        <v>1</v>
      </c>
      <c r="E1569" s="14">
        <v>1.08</v>
      </c>
      <c r="F1569" t="s">
        <v>11</v>
      </c>
      <c r="G1569" t="str">
        <f>LOOKUP($C1569,'AisleList-T'!$A:$A,'AisleList-T'!B:B)</f>
        <v>Vegetables</v>
      </c>
      <c r="H1569">
        <f>IF($F1569="Food4Less",LOOKUP($C1569,'AisleList-T'!$A:$A,'AisleList-T'!C:C),"")</f>
        <v>0</v>
      </c>
      <c r="I1569" t="str">
        <f>IF($F1569="Food4Less",LOOKUP($C1569,'AisleList-T'!$A:$A,'AisleList-T'!D:D),"")</f>
        <v>Vegetables/Fruit</v>
      </c>
    </row>
    <row r="1570" spans="1:9" x14ac:dyDescent="0.35">
      <c r="A1570" s="1">
        <v>43777</v>
      </c>
      <c r="B1570" t="s">
        <v>14</v>
      </c>
      <c r="C1570" t="s">
        <v>116</v>
      </c>
      <c r="D1570">
        <v>3</v>
      </c>
      <c r="E1570" s="14">
        <v>1.25</v>
      </c>
      <c r="F1570" t="s">
        <v>11</v>
      </c>
      <c r="G1570" t="str">
        <f>LOOKUP($C1570,'AisleList-T'!$A:$A,'AisleList-T'!B:B)</f>
        <v>Snacks</v>
      </c>
      <c r="H1570">
        <f>IF($F1570="Food4Less",LOOKUP($C1570,'AisleList-T'!$A:$A,'AisleList-T'!C:C),"")</f>
        <v>7</v>
      </c>
      <c r="I1570" t="str">
        <f>IF($F1570="Food4Less",LOOKUP($C1570,'AisleList-T'!$A:$A,'AisleList-T'!D:D),"")</f>
        <v>Snacks 1</v>
      </c>
    </row>
    <row r="1571" spans="1:9" x14ac:dyDescent="0.35">
      <c r="A1571" s="1">
        <v>43777</v>
      </c>
      <c r="B1571" t="s">
        <v>14</v>
      </c>
      <c r="C1571" t="s">
        <v>116</v>
      </c>
      <c r="D1571">
        <v>3</v>
      </c>
      <c r="E1571" s="14">
        <v>1.25</v>
      </c>
      <c r="F1571" t="s">
        <v>11</v>
      </c>
      <c r="G1571" t="str">
        <f>LOOKUP($C1571,'AisleList-T'!$A:$A,'AisleList-T'!B:B)</f>
        <v>Snacks</v>
      </c>
      <c r="H1571">
        <f>IF($F1571="Food4Less",LOOKUP($C1571,'AisleList-T'!$A:$A,'AisleList-T'!C:C),"")</f>
        <v>7</v>
      </c>
      <c r="I1571" t="str">
        <f>IF($F1571="Food4Less",LOOKUP($C1571,'AisleList-T'!$A:$A,'AisleList-T'!D:D),"")</f>
        <v>Snacks 1</v>
      </c>
    </row>
    <row r="1572" spans="1:9" x14ac:dyDescent="0.35">
      <c r="A1572" s="1">
        <v>43777</v>
      </c>
      <c r="B1572" t="s">
        <v>532</v>
      </c>
      <c r="C1572" t="s">
        <v>533</v>
      </c>
      <c r="D1572">
        <v>1</v>
      </c>
      <c r="E1572" s="14">
        <v>1.99</v>
      </c>
      <c r="F1572" t="s">
        <v>11</v>
      </c>
      <c r="G1572" t="str">
        <f>LOOKUP($C1572,'AisleList-T'!$A:$A,'AisleList-T'!B:B)</f>
        <v>Bathroom/Cleaning</v>
      </c>
      <c r="H1572">
        <f>IF($F1572="Food4Less",LOOKUP($C1572,'AisleList-T'!$A:$A,'AisleList-T'!C:C),"")</f>
        <v>12</v>
      </c>
      <c r="I1572" t="str">
        <f>IF($F1572="Food4Less",LOOKUP($C1572,'AisleList-T'!$A:$A,'AisleList-T'!D:D),"")</f>
        <v>Bathroom</v>
      </c>
    </row>
    <row r="1573" spans="1:9" x14ac:dyDescent="0.35">
      <c r="A1573" s="1">
        <v>43777</v>
      </c>
      <c r="B1573" t="s">
        <v>519</v>
      </c>
      <c r="C1573" t="s">
        <v>520</v>
      </c>
      <c r="D1573">
        <v>1</v>
      </c>
      <c r="E1573" s="14">
        <v>2.4900000000000002</v>
      </c>
      <c r="F1573" t="s">
        <v>11</v>
      </c>
      <c r="G1573" t="str">
        <f>LOOKUP($C1573,'AisleList-T'!$A:$A,'AisleList-T'!B:B)</f>
        <v>Fruits</v>
      </c>
      <c r="H1573">
        <f>IF($F1573="Food4Less",LOOKUP($C1573,'AisleList-T'!$A:$A,'AisleList-T'!C:C),"")</f>
        <v>11</v>
      </c>
      <c r="I1573" t="str">
        <f>IF($F1573="Food4Less",LOOKUP($C1573,'AisleList-T'!$A:$A,'AisleList-T'!D:D),"")</f>
        <v>Snacks 2</v>
      </c>
    </row>
    <row r="1574" spans="1:9" x14ac:dyDescent="0.35">
      <c r="A1574" s="1">
        <v>43777</v>
      </c>
      <c r="B1574" t="s">
        <v>497</v>
      </c>
      <c r="C1574" t="s">
        <v>17</v>
      </c>
      <c r="D1574">
        <v>1</v>
      </c>
      <c r="E1574" s="14">
        <v>3.49</v>
      </c>
      <c r="F1574" t="s">
        <v>11</v>
      </c>
      <c r="G1574" t="str">
        <f>LOOKUP($C1574,'AisleList-T'!$A:$A,'AisleList-T'!B:B)</f>
        <v>Snacks</v>
      </c>
      <c r="H1574">
        <f>IF($F1574="Food4Less",LOOKUP($C1574,'AisleList-T'!$A:$A,'AisleList-T'!C:C),"")</f>
        <v>7</v>
      </c>
      <c r="I1574" t="str">
        <f>IF($F1574="Food4Less",LOOKUP($C1574,'AisleList-T'!$A:$A,'AisleList-T'!D:D),"")</f>
        <v>Snacks 1</v>
      </c>
    </row>
    <row r="1575" spans="1:9" x14ac:dyDescent="0.35">
      <c r="A1575" s="1">
        <v>43777</v>
      </c>
      <c r="B1575" t="s">
        <v>14</v>
      </c>
      <c r="C1575" t="s">
        <v>116</v>
      </c>
      <c r="D1575">
        <v>3</v>
      </c>
      <c r="E1575" s="14">
        <v>1.25</v>
      </c>
      <c r="F1575" t="s">
        <v>11</v>
      </c>
      <c r="G1575" t="str">
        <f>LOOKUP($C1575,'AisleList-T'!$A:$A,'AisleList-T'!B:B)</f>
        <v>Snacks</v>
      </c>
      <c r="H1575">
        <f>IF($F1575="Food4Less",LOOKUP($C1575,'AisleList-T'!$A:$A,'AisleList-T'!C:C),"")</f>
        <v>7</v>
      </c>
      <c r="I1575" t="str">
        <f>IF($F1575="Food4Less",LOOKUP($C1575,'AisleList-T'!$A:$A,'AisleList-T'!D:D),"")</f>
        <v>Snacks 1</v>
      </c>
    </row>
    <row r="1576" spans="1:9" x14ac:dyDescent="0.35">
      <c r="A1576" s="1">
        <v>43777</v>
      </c>
      <c r="B1576" t="s">
        <v>14</v>
      </c>
      <c r="C1576" t="s">
        <v>116</v>
      </c>
      <c r="D1576">
        <v>3</v>
      </c>
      <c r="E1576" s="14">
        <v>1.25</v>
      </c>
      <c r="F1576" t="s">
        <v>11</v>
      </c>
      <c r="G1576" t="str">
        <f>LOOKUP($C1576,'AisleList-T'!$A:$A,'AisleList-T'!B:B)</f>
        <v>Snacks</v>
      </c>
      <c r="H1576">
        <f>IF($F1576="Food4Less",LOOKUP($C1576,'AisleList-T'!$A:$A,'AisleList-T'!C:C),"")</f>
        <v>7</v>
      </c>
      <c r="I1576" t="str">
        <f>IF($F1576="Food4Less",LOOKUP($C1576,'AisleList-T'!$A:$A,'AisleList-T'!D:D),"")</f>
        <v>Snacks 1</v>
      </c>
    </row>
    <row r="1577" spans="1:9" x14ac:dyDescent="0.35">
      <c r="A1577" s="1">
        <v>43777</v>
      </c>
      <c r="B1577" t="s">
        <v>14</v>
      </c>
      <c r="C1577" t="s">
        <v>116</v>
      </c>
      <c r="D1577">
        <v>3</v>
      </c>
      <c r="E1577" s="14">
        <v>1.25</v>
      </c>
      <c r="F1577" t="s">
        <v>11</v>
      </c>
      <c r="G1577" t="str">
        <f>LOOKUP($C1577,'AisleList-T'!$A:$A,'AisleList-T'!B:B)</f>
        <v>Snacks</v>
      </c>
      <c r="H1577">
        <f>IF($F1577="Food4Less",LOOKUP($C1577,'AisleList-T'!$A:$A,'AisleList-T'!C:C),"")</f>
        <v>7</v>
      </c>
      <c r="I1577" t="str">
        <f>IF($F1577="Food4Less",LOOKUP($C1577,'AisleList-T'!$A:$A,'AisleList-T'!D:D),"")</f>
        <v>Snacks 1</v>
      </c>
    </row>
    <row r="1578" spans="1:9" x14ac:dyDescent="0.35">
      <c r="A1578" s="1">
        <v>43777</v>
      </c>
      <c r="B1578" t="s">
        <v>61</v>
      </c>
      <c r="C1578" t="s">
        <v>284</v>
      </c>
      <c r="D1578">
        <v>2</v>
      </c>
      <c r="E1578" s="14">
        <v>2</v>
      </c>
      <c r="F1578" t="s">
        <v>11</v>
      </c>
      <c r="G1578" t="str">
        <f>LOOKUP($C1578,'AisleList-T'!$A:$A,'AisleList-T'!B:B)</f>
        <v>Fruits</v>
      </c>
      <c r="H1578">
        <f>IF($F1578="Food4Less",LOOKUP($C1578,'AisleList-T'!$A:$A,'AisleList-T'!C:C),"")</f>
        <v>0</v>
      </c>
      <c r="I1578" t="str">
        <f>IF($F1578="Food4Less",LOOKUP($C1578,'AisleList-T'!$A:$A,'AisleList-T'!D:D),"")</f>
        <v>Vegetables/Fruit</v>
      </c>
    </row>
    <row r="1579" spans="1:9" x14ac:dyDescent="0.35">
      <c r="A1579" s="1">
        <v>43777</v>
      </c>
      <c r="B1579" t="s">
        <v>14</v>
      </c>
      <c r="C1579" t="s">
        <v>26</v>
      </c>
      <c r="D1579">
        <v>12</v>
      </c>
      <c r="E1579" s="14">
        <v>2.4900000000000002</v>
      </c>
      <c r="F1579" t="s">
        <v>11</v>
      </c>
      <c r="G1579" t="str">
        <f>LOOKUP($C1579,'AisleList-T'!$A:$A,'AisleList-T'!B:B)</f>
        <v>Meats/Proteins</v>
      </c>
      <c r="H1579" t="str">
        <f>IF($F1579="Food4Less",LOOKUP($C1579,'AisleList-T'!$A:$A,'AisleList-T'!C:C),"")</f>
        <v>BW</v>
      </c>
      <c r="I1579" t="str">
        <f>IF($F1579="Food4Less",LOOKUP($C1579,'AisleList-T'!$A:$A,'AisleList-T'!D:D),"")</f>
        <v>Deli/Dairy</v>
      </c>
    </row>
    <row r="1580" spans="1:9" x14ac:dyDescent="0.35">
      <c r="A1580" s="1">
        <v>43777</v>
      </c>
      <c r="B1580" t="s">
        <v>278</v>
      </c>
      <c r="C1580" t="s">
        <v>10</v>
      </c>
      <c r="D1580">
        <v>1</v>
      </c>
      <c r="E1580" s="14">
        <v>2.99</v>
      </c>
      <c r="F1580" t="s">
        <v>11</v>
      </c>
      <c r="G1580" t="str">
        <f>LOOKUP($C1580,'AisleList-T'!$A:$A,'AisleList-T'!B:B)</f>
        <v>Dairy</v>
      </c>
      <c r="H1580">
        <f>IF($F1580="Food4Less",LOOKUP($C1580,'AisleList-T'!$A:$A,'AisleList-T'!C:C),"")</f>
        <v>15</v>
      </c>
      <c r="I1580" t="str">
        <f>IF($F1580="Food4Less",LOOKUP($C1580,'AisleList-T'!$A:$A,'AisleList-T'!D:D),"")</f>
        <v>Dairy Products</v>
      </c>
    </row>
    <row r="1581" spans="1:9" x14ac:dyDescent="0.35">
      <c r="A1581" s="1">
        <v>43777</v>
      </c>
      <c r="B1581" t="s">
        <v>59</v>
      </c>
      <c r="C1581" t="s">
        <v>60</v>
      </c>
      <c r="D1581">
        <v>1</v>
      </c>
      <c r="E1581" s="14">
        <v>3.19</v>
      </c>
      <c r="F1581" t="s">
        <v>11</v>
      </c>
      <c r="G1581" t="str">
        <f>LOOKUP($C1581,'AisleList-T'!$A:$A,'AisleList-T'!B:B)</f>
        <v>Breakfast</v>
      </c>
      <c r="H1581">
        <f>IF($F1581="Food4Less",LOOKUP($C1581,'AisleList-T'!$A:$A,'AisleList-T'!C:C),"")</f>
        <v>2</v>
      </c>
      <c r="I1581" t="str">
        <f>IF($F1581="Food4Less",LOOKUP($C1581,'AisleList-T'!$A:$A,'AisleList-T'!D:D),"")</f>
        <v>Bread/Cereal</v>
      </c>
    </row>
    <row r="1582" spans="1:9" x14ac:dyDescent="0.35">
      <c r="A1582" s="1">
        <v>43777</v>
      </c>
      <c r="B1582" t="s">
        <v>268</v>
      </c>
      <c r="C1582" t="s">
        <v>102</v>
      </c>
      <c r="D1582">
        <v>1</v>
      </c>
      <c r="E1582" s="14">
        <v>9.98</v>
      </c>
      <c r="F1582" t="s">
        <v>11</v>
      </c>
      <c r="G1582" t="str">
        <f>LOOKUP($C1582,'AisleList-T'!$A:$A,'AisleList-T'!B:B)</f>
        <v>Meats/Proteins</v>
      </c>
      <c r="H1582" t="str">
        <f>IF($F1582="Food4Less",LOOKUP($C1582,'AisleList-T'!$A:$A,'AisleList-T'!C:C),"")</f>
        <v>BW</v>
      </c>
      <c r="I1582" t="str">
        <f>IF($F1582="Food4Less",LOOKUP($C1582,'AisleList-T'!$A:$A,'AisleList-T'!D:D),"")</f>
        <v>Deli/Dairy</v>
      </c>
    </row>
    <row r="1583" spans="1:9" x14ac:dyDescent="0.35">
      <c r="A1583" s="1">
        <v>43777</v>
      </c>
      <c r="B1583" t="s">
        <v>278</v>
      </c>
      <c r="C1583" t="s">
        <v>10</v>
      </c>
      <c r="D1583">
        <v>1</v>
      </c>
      <c r="E1583">
        <v>2.99</v>
      </c>
      <c r="F1583" t="s">
        <v>11</v>
      </c>
      <c r="G1583" t="str">
        <f>LOOKUP($C1583,'AisleList-T'!$A:$A,'AisleList-T'!B:B)</f>
        <v>Dairy</v>
      </c>
      <c r="H1583">
        <f>IF($F1583="Food4Less",LOOKUP($C1583,'AisleList-T'!$A:$A,'AisleList-T'!C:C),"")</f>
        <v>15</v>
      </c>
      <c r="I1583" t="str">
        <f>IF($F1583="Food4Less",LOOKUP($C1583,'AisleList-T'!$A:$A,'AisleList-T'!D:D),"")</f>
        <v>Dairy Products</v>
      </c>
    </row>
    <row r="1584" spans="1:9" x14ac:dyDescent="0.35">
      <c r="A1584" s="1">
        <v>43777</v>
      </c>
      <c r="B1584" t="s">
        <v>14</v>
      </c>
      <c r="C1584" t="s">
        <v>466</v>
      </c>
      <c r="D1584">
        <v>1</v>
      </c>
      <c r="E1584" s="14">
        <v>1.99</v>
      </c>
      <c r="F1584" t="s">
        <v>11</v>
      </c>
      <c r="G1584" t="str">
        <f>LOOKUP($C1584,'AisleList-T'!$A:$A,'AisleList-T'!B:B)</f>
        <v>Snacks</v>
      </c>
      <c r="H1584" t="str">
        <f>IF($F1584="Food4Less",LOOKUP($C1584,'AisleList-T'!$A:$A,'AisleList-T'!C:C),"")</f>
        <v>B</v>
      </c>
      <c r="I1584" t="str">
        <f>IF($F1584="Food4Less",LOOKUP($C1584,'AisleList-T'!$A:$A,'AisleList-T'!D:D),"")</f>
        <v>Backery</v>
      </c>
    </row>
    <row r="1585" spans="1:9" x14ac:dyDescent="0.35">
      <c r="A1585" s="1">
        <v>43777</v>
      </c>
      <c r="B1585" t="s">
        <v>14</v>
      </c>
      <c r="C1585" t="s">
        <v>94</v>
      </c>
      <c r="D1585">
        <v>1</v>
      </c>
      <c r="E1585" s="14">
        <v>1.79</v>
      </c>
      <c r="F1585" t="s">
        <v>11</v>
      </c>
      <c r="G1585" t="str">
        <f>LOOKUP($C1585,'AisleList-T'!$A:$A,'AisleList-T'!B:B)</f>
        <v>Snacks</v>
      </c>
      <c r="H1585">
        <f>IF($F1585="Food4Less",LOOKUP($C1585,'AisleList-T'!$A:$A,'AisleList-T'!C:C),"")</f>
        <v>11</v>
      </c>
      <c r="I1585" t="str">
        <f>IF($F1585="Food4Less",LOOKUP($C1585,'AisleList-T'!$A:$A,'AisleList-T'!D:D),"")</f>
        <v>Snacks 2</v>
      </c>
    </row>
    <row r="1586" spans="1:9" x14ac:dyDescent="0.35">
      <c r="A1586" s="1">
        <v>43784</v>
      </c>
      <c r="B1586" t="s">
        <v>328</v>
      </c>
      <c r="C1586" t="s">
        <v>10</v>
      </c>
      <c r="D1586">
        <v>1</v>
      </c>
      <c r="E1586" s="14">
        <v>2.79</v>
      </c>
      <c r="F1586" t="s">
        <v>11</v>
      </c>
      <c r="G1586" t="str">
        <f>LOOKUP($C1586,'AisleList-T'!$A:$A,'AisleList-T'!B:B)</f>
        <v>Dairy</v>
      </c>
      <c r="H1586">
        <f>IF($F1586="Food4Less",LOOKUP($C1586,'AisleList-T'!$A:$A,'AisleList-T'!C:C),"")</f>
        <v>15</v>
      </c>
      <c r="I1586" t="str">
        <f>IF($F1586="Food4Less",LOOKUP($C1586,'AisleList-T'!$A:$A,'AisleList-T'!D:D),"")</f>
        <v>Dairy Products</v>
      </c>
    </row>
    <row r="1587" spans="1:9" x14ac:dyDescent="0.35">
      <c r="A1587" s="1">
        <v>43784</v>
      </c>
      <c r="B1587" t="s">
        <v>328</v>
      </c>
      <c r="C1587" t="s">
        <v>10</v>
      </c>
      <c r="D1587">
        <v>1</v>
      </c>
      <c r="E1587" s="14">
        <v>2.79</v>
      </c>
      <c r="F1587" t="s">
        <v>11</v>
      </c>
      <c r="G1587" t="str">
        <f>LOOKUP($C1587,'AisleList-T'!$A:$A,'AisleList-T'!B:B)</f>
        <v>Dairy</v>
      </c>
      <c r="H1587">
        <f>IF($F1587="Food4Less",LOOKUP($C1587,'AisleList-T'!$A:$A,'AisleList-T'!C:C),"")</f>
        <v>15</v>
      </c>
      <c r="I1587" t="str">
        <f>IF($F1587="Food4Less",LOOKUP($C1587,'AisleList-T'!$A:$A,'AisleList-T'!D:D),"")</f>
        <v>Dairy Products</v>
      </c>
    </row>
    <row r="1588" spans="1:9" x14ac:dyDescent="0.35">
      <c r="A1588" s="1">
        <v>43784</v>
      </c>
      <c r="B1588" t="s">
        <v>14</v>
      </c>
      <c r="C1588" t="s">
        <v>20</v>
      </c>
      <c r="D1588">
        <v>1</v>
      </c>
      <c r="E1588" s="14">
        <v>3.29</v>
      </c>
      <c r="F1588" t="s">
        <v>11</v>
      </c>
      <c r="G1588" t="str">
        <f>LOOKUP($C1588,'AisleList-T'!$A:$A,'AisleList-T'!B:B)</f>
        <v>Meats/Proteins</v>
      </c>
      <c r="H1588" t="str">
        <f>IF($F1588="Food4Less",LOOKUP($C1588,'AisleList-T'!$A:$A,'AisleList-T'!C:C),"")</f>
        <v>BW</v>
      </c>
      <c r="I1588" t="str">
        <f>IF($F1588="Food4Less",LOOKUP($C1588,'AisleList-T'!$A:$A,'AisleList-T'!D:D),"")</f>
        <v>Deli/Dairy</v>
      </c>
    </row>
    <row r="1589" spans="1:9" x14ac:dyDescent="0.35">
      <c r="A1589" s="1">
        <v>43784</v>
      </c>
      <c r="B1589" t="s">
        <v>507</v>
      </c>
      <c r="C1589" t="s">
        <v>365</v>
      </c>
      <c r="D1589">
        <v>1</v>
      </c>
      <c r="E1589" s="14">
        <v>3.33</v>
      </c>
      <c r="F1589" t="s">
        <v>11</v>
      </c>
      <c r="G1589" t="str">
        <f>LOOKUP($C1589,'AisleList-T'!$A:$A,'AisleList-T'!B:B)</f>
        <v>Dairy</v>
      </c>
      <c r="H1589">
        <f>IF($F1589="Food4Less",LOOKUP($C1589,'AisleList-T'!$A:$A,'AisleList-T'!C:C),"")</f>
        <v>15</v>
      </c>
      <c r="I1589" t="str">
        <f>IF($F1589="Food4Less",LOOKUP($C1589,'AisleList-T'!$A:$A,'AisleList-T'!D:D),"")</f>
        <v>Dairy Products</v>
      </c>
    </row>
    <row r="1590" spans="1:9" x14ac:dyDescent="0.35">
      <c r="A1590" s="1">
        <v>43784</v>
      </c>
      <c r="B1590" t="s">
        <v>507</v>
      </c>
      <c r="C1590" t="s">
        <v>365</v>
      </c>
      <c r="D1590">
        <v>1</v>
      </c>
      <c r="E1590" s="14">
        <v>3.33</v>
      </c>
      <c r="F1590" t="s">
        <v>11</v>
      </c>
      <c r="G1590" t="str">
        <f>LOOKUP($C1590,'AisleList-T'!$A:$A,'AisleList-T'!B:B)</f>
        <v>Dairy</v>
      </c>
      <c r="H1590">
        <f>IF($F1590="Food4Less",LOOKUP($C1590,'AisleList-T'!$A:$A,'AisleList-T'!C:C),"")</f>
        <v>15</v>
      </c>
      <c r="I1590" t="str">
        <f>IF($F1590="Food4Less",LOOKUP($C1590,'AisleList-T'!$A:$A,'AisleList-T'!D:D),"")</f>
        <v>Dairy Products</v>
      </c>
    </row>
    <row r="1591" spans="1:9" x14ac:dyDescent="0.35">
      <c r="A1591" s="1">
        <v>43784</v>
      </c>
      <c r="B1591" t="s">
        <v>521</v>
      </c>
      <c r="C1591" t="s">
        <v>321</v>
      </c>
      <c r="D1591">
        <v>1</v>
      </c>
      <c r="E1591" s="14">
        <v>3.99</v>
      </c>
      <c r="F1591" t="s">
        <v>11</v>
      </c>
      <c r="G1591" t="str">
        <f>LOOKUP($C1591,'AisleList-T'!$A:$A,'AisleList-T'!B:B)</f>
        <v>Breakfast</v>
      </c>
      <c r="H1591">
        <f>IF($F1591="Food4Less",LOOKUP($C1591,'AisleList-T'!$A:$A,'AisleList-T'!C:C),"")</f>
        <v>6</v>
      </c>
      <c r="I1591" t="str">
        <f>IF($F1591="Food4Less",LOOKUP($C1591,'AisleList-T'!$A:$A,'AisleList-T'!D:D),"")</f>
        <v>Baking/Breakfast</v>
      </c>
    </row>
    <row r="1592" spans="1:9" x14ac:dyDescent="0.35">
      <c r="A1592" s="1">
        <v>43784</v>
      </c>
      <c r="B1592" t="s">
        <v>61</v>
      </c>
      <c r="C1592" t="s">
        <v>132</v>
      </c>
      <c r="D1592">
        <v>2</v>
      </c>
      <c r="E1592" s="14">
        <v>1.1200000000000001</v>
      </c>
      <c r="F1592" t="s">
        <v>11</v>
      </c>
      <c r="G1592" t="str">
        <f>LOOKUP($C1592,'AisleList-T'!$A:$A,'AisleList-T'!B:B)</f>
        <v>Vegetables</v>
      </c>
      <c r="H1592">
        <f>IF($F1592="Food4Less",LOOKUP($C1592,'AisleList-T'!$A:$A,'AisleList-T'!C:C),"")</f>
        <v>0</v>
      </c>
      <c r="I1592" t="str">
        <f>IF($F1592="Food4Less",LOOKUP($C1592,'AisleList-T'!$A:$A,'AisleList-T'!D:D),"")</f>
        <v>Vegetables/Fruit</v>
      </c>
    </row>
    <row r="1593" spans="1:9" x14ac:dyDescent="0.35">
      <c r="A1593" s="1">
        <v>43784</v>
      </c>
      <c r="B1593" t="s">
        <v>14</v>
      </c>
      <c r="C1593" t="s">
        <v>46</v>
      </c>
      <c r="D1593">
        <v>1</v>
      </c>
      <c r="E1593" s="14">
        <v>0.79</v>
      </c>
      <c r="F1593" t="s">
        <v>11</v>
      </c>
      <c r="G1593" t="str">
        <f>LOOKUP($C1593,'AisleList-T'!$A:$A,'AisleList-T'!B:B)</f>
        <v>Meats/Proteins</v>
      </c>
      <c r="H1593">
        <f>IF($F1593="Food4Less",LOOKUP($C1593,'AisleList-T'!$A:$A,'AisleList-T'!C:C),"")</f>
        <v>3</v>
      </c>
      <c r="I1593" t="str">
        <f>IF($F1593="Food4Less",LOOKUP($C1593,'AisleList-T'!$A:$A,'AisleList-T'!D:D),"")</f>
        <v>Soups/Juice</v>
      </c>
    </row>
    <row r="1594" spans="1:9" x14ac:dyDescent="0.35">
      <c r="A1594" s="1">
        <v>43784</v>
      </c>
      <c r="B1594" t="s">
        <v>14</v>
      </c>
      <c r="C1594" t="s">
        <v>46</v>
      </c>
      <c r="D1594">
        <v>1</v>
      </c>
      <c r="E1594" s="14">
        <v>0.79</v>
      </c>
      <c r="F1594" t="s">
        <v>11</v>
      </c>
      <c r="G1594" t="str">
        <f>LOOKUP($C1594,'AisleList-T'!$A:$A,'AisleList-T'!B:B)</f>
        <v>Meats/Proteins</v>
      </c>
      <c r="H1594">
        <f>IF($F1594="Food4Less",LOOKUP($C1594,'AisleList-T'!$A:$A,'AisleList-T'!C:C),"")</f>
        <v>3</v>
      </c>
      <c r="I1594" t="str">
        <f>IF($F1594="Food4Less",LOOKUP($C1594,'AisleList-T'!$A:$A,'AisleList-T'!D:D),"")</f>
        <v>Soups/Juice</v>
      </c>
    </row>
    <row r="1595" spans="1:9" x14ac:dyDescent="0.35">
      <c r="A1595" s="1">
        <v>43784</v>
      </c>
      <c r="B1595" t="s">
        <v>347</v>
      </c>
      <c r="C1595" t="s">
        <v>252</v>
      </c>
      <c r="D1595">
        <v>3</v>
      </c>
      <c r="E1595" s="14">
        <v>1.29</v>
      </c>
      <c r="F1595" t="s">
        <v>11</v>
      </c>
      <c r="G1595" t="str">
        <f>LOOKUP($C1595,'AisleList-T'!$A:$A,'AisleList-T'!B:B)</f>
        <v>Dairy</v>
      </c>
      <c r="H1595">
        <f>IF($F1595="Food4Less",LOOKUP($C1595,'AisleList-T'!$A:$A,'AisleList-T'!C:C),"")</f>
        <v>15</v>
      </c>
      <c r="I1595" t="str">
        <f>IF($F1595="Food4Less",LOOKUP($C1595,'AisleList-T'!$A:$A,'AisleList-T'!D:D),"")</f>
        <v>Dairy Products</v>
      </c>
    </row>
    <row r="1596" spans="1:9" x14ac:dyDescent="0.35">
      <c r="A1596" s="1">
        <v>43784</v>
      </c>
      <c r="B1596" t="s">
        <v>347</v>
      </c>
      <c r="C1596" t="s">
        <v>252</v>
      </c>
      <c r="D1596">
        <v>3</v>
      </c>
      <c r="E1596" s="14">
        <v>1.29</v>
      </c>
      <c r="F1596" t="s">
        <v>11</v>
      </c>
      <c r="G1596" t="str">
        <f>LOOKUP($C1596,'AisleList-T'!$A:$A,'AisleList-T'!B:B)</f>
        <v>Dairy</v>
      </c>
      <c r="H1596">
        <f>IF($F1596="Food4Less",LOOKUP($C1596,'AisleList-T'!$A:$A,'AisleList-T'!C:C),"")</f>
        <v>15</v>
      </c>
      <c r="I1596" t="str">
        <f>IF($F1596="Food4Less",LOOKUP($C1596,'AisleList-T'!$A:$A,'AisleList-T'!D:D),"")</f>
        <v>Dairy Products</v>
      </c>
    </row>
    <row r="1597" spans="1:9" x14ac:dyDescent="0.35">
      <c r="A1597" s="1">
        <v>43784</v>
      </c>
      <c r="B1597" t="s">
        <v>14</v>
      </c>
      <c r="C1597" t="s">
        <v>30</v>
      </c>
      <c r="D1597">
        <v>1</v>
      </c>
      <c r="E1597" s="14">
        <v>4.49</v>
      </c>
      <c r="F1597" t="s">
        <v>11</v>
      </c>
      <c r="G1597" t="str">
        <f>LOOKUP($C1597,'AisleList-T'!$A:$A,'AisleList-T'!B:B)</f>
        <v>Dairy</v>
      </c>
      <c r="H1597">
        <f>IF($F1597="Food4Less",LOOKUP($C1597,'AisleList-T'!$A:$A,'AisleList-T'!C:C),"")</f>
        <v>1</v>
      </c>
      <c r="I1597" t="str">
        <f>IF($F1597="Food4Less",LOOKUP($C1597,'AisleList-T'!$A:$A,'AisleList-T'!D:D),"")</f>
        <v>Meats/Cheese</v>
      </c>
    </row>
    <row r="1598" spans="1:9" x14ac:dyDescent="0.35">
      <c r="A1598" s="1">
        <v>43784</v>
      </c>
      <c r="B1598" t="s">
        <v>23</v>
      </c>
      <c r="C1598" t="s">
        <v>337</v>
      </c>
      <c r="D1598">
        <v>1</v>
      </c>
      <c r="E1598" s="14">
        <v>3</v>
      </c>
      <c r="F1598" t="s">
        <v>11</v>
      </c>
      <c r="G1598" t="str">
        <f>LOOKUP($C1598,'AisleList-T'!$A:$A,'AisleList-T'!B:B)</f>
        <v>Snacks</v>
      </c>
      <c r="H1598">
        <f>IF($F1598="Food4Less",LOOKUP($C1598,'AisleList-T'!$A:$A,'AisleList-T'!C:C),"")</f>
        <v>10</v>
      </c>
      <c r="I1598" t="str">
        <f>IF($F1598="Food4Less",LOOKUP($C1598,'AisleList-T'!$A:$A,'AisleList-T'!D:D),"")</f>
        <v>Candy/Picnic</v>
      </c>
    </row>
    <row r="1599" spans="1:9" x14ac:dyDescent="0.35">
      <c r="A1599" s="1">
        <v>43784</v>
      </c>
      <c r="B1599" t="s">
        <v>23</v>
      </c>
      <c r="C1599" t="s">
        <v>24</v>
      </c>
      <c r="D1599">
        <v>1</v>
      </c>
      <c r="E1599" s="14">
        <v>3</v>
      </c>
      <c r="F1599" t="s">
        <v>11</v>
      </c>
      <c r="G1599" t="str">
        <f>LOOKUP($C1599,'AisleList-T'!$A:$A,'AisleList-T'!B:B)</f>
        <v>Meats/Proteins</v>
      </c>
      <c r="H1599">
        <f>IF($F1599="Food4Less",LOOKUP($C1599,'AisleList-T'!$A:$A,'AisleList-T'!C:C),"")</f>
        <v>1</v>
      </c>
      <c r="I1599" t="str">
        <f>IF($F1599="Food4Less",LOOKUP($C1599,'AisleList-T'!$A:$A,'AisleList-T'!D:D),"")</f>
        <v>Meats/Cheese</v>
      </c>
    </row>
    <row r="1600" spans="1:9" x14ac:dyDescent="0.35">
      <c r="A1600" s="1">
        <v>43784</v>
      </c>
      <c r="B1600" t="s">
        <v>507</v>
      </c>
      <c r="C1600" t="s">
        <v>365</v>
      </c>
      <c r="D1600">
        <v>1</v>
      </c>
      <c r="E1600" s="14">
        <v>3.33</v>
      </c>
      <c r="F1600" t="s">
        <v>11</v>
      </c>
      <c r="G1600" t="str">
        <f>LOOKUP($C1600,'AisleList-T'!$A:$A,'AisleList-T'!B:B)</f>
        <v>Dairy</v>
      </c>
      <c r="H1600">
        <f>IF($F1600="Food4Less",LOOKUP($C1600,'AisleList-T'!$A:$A,'AisleList-T'!C:C),"")</f>
        <v>15</v>
      </c>
      <c r="I1600" t="str">
        <f>IF($F1600="Food4Less",LOOKUP($C1600,'AisleList-T'!$A:$A,'AisleList-T'!D:D),"")</f>
        <v>Dairy Products</v>
      </c>
    </row>
    <row r="1601" spans="1:9" x14ac:dyDescent="0.35">
      <c r="A1601" s="1">
        <v>43784</v>
      </c>
      <c r="B1601" t="s">
        <v>61</v>
      </c>
      <c r="C1601" t="s">
        <v>62</v>
      </c>
      <c r="D1601">
        <v>6</v>
      </c>
      <c r="E1601" s="14">
        <v>2.48</v>
      </c>
      <c r="F1601" t="s">
        <v>11</v>
      </c>
      <c r="G1601" t="str">
        <f>LOOKUP($C1601,'AisleList-T'!$A:$A,'AisleList-T'!B:B)</f>
        <v>Fruits</v>
      </c>
      <c r="H1601">
        <f>IF($F1601="Food4Less",LOOKUP($C1601,'AisleList-T'!$A:$A,'AisleList-T'!C:C),"")</f>
        <v>0</v>
      </c>
      <c r="I1601" t="str">
        <f>IF($F1601="Food4Less",LOOKUP($C1601,'AisleList-T'!$A:$A,'AisleList-T'!D:D),"")</f>
        <v>Vegetables/Fruit</v>
      </c>
    </row>
    <row r="1602" spans="1:9" x14ac:dyDescent="0.35">
      <c r="A1602" s="1">
        <v>43784</v>
      </c>
      <c r="B1602" t="s">
        <v>14</v>
      </c>
      <c r="C1602" t="s">
        <v>46</v>
      </c>
      <c r="D1602">
        <v>1</v>
      </c>
      <c r="E1602" s="14">
        <v>0.79</v>
      </c>
      <c r="F1602" t="s">
        <v>11</v>
      </c>
      <c r="G1602" t="str">
        <f>LOOKUP($C1602,'AisleList-T'!$A:$A,'AisleList-T'!B:B)</f>
        <v>Meats/Proteins</v>
      </c>
      <c r="H1602">
        <f>IF($F1602="Food4Less",LOOKUP($C1602,'AisleList-T'!$A:$A,'AisleList-T'!C:C),"")</f>
        <v>3</v>
      </c>
      <c r="I1602" t="str">
        <f>IF($F1602="Food4Less",LOOKUP($C1602,'AisleList-T'!$A:$A,'AisleList-T'!D:D),"")</f>
        <v>Soups/Juice</v>
      </c>
    </row>
    <row r="1603" spans="1:9" x14ac:dyDescent="0.35">
      <c r="A1603" s="1">
        <v>43784</v>
      </c>
      <c r="B1603" t="s">
        <v>14</v>
      </c>
      <c r="C1603" t="s">
        <v>46</v>
      </c>
      <c r="D1603">
        <v>1</v>
      </c>
      <c r="E1603" s="14">
        <v>0.79</v>
      </c>
      <c r="F1603" t="s">
        <v>11</v>
      </c>
      <c r="G1603" t="str">
        <f>LOOKUP($C1603,'AisleList-T'!$A:$A,'AisleList-T'!B:B)</f>
        <v>Meats/Proteins</v>
      </c>
      <c r="H1603">
        <f>IF($F1603="Food4Less",LOOKUP($C1603,'AisleList-T'!$A:$A,'AisleList-T'!C:C),"")</f>
        <v>3</v>
      </c>
      <c r="I1603" t="str">
        <f>IF($F1603="Food4Less",LOOKUP($C1603,'AisleList-T'!$A:$A,'AisleList-T'!D:D),"")</f>
        <v>Soups/Juice</v>
      </c>
    </row>
    <row r="1604" spans="1:9" x14ac:dyDescent="0.35">
      <c r="A1604" s="1">
        <v>43784</v>
      </c>
      <c r="B1604" t="s">
        <v>14</v>
      </c>
      <c r="C1604" t="s">
        <v>26</v>
      </c>
      <c r="D1604">
        <v>12</v>
      </c>
      <c r="E1604" s="14">
        <v>1.49</v>
      </c>
      <c r="F1604" t="s">
        <v>11</v>
      </c>
      <c r="G1604" t="str">
        <f>LOOKUP($C1604,'AisleList-T'!$A:$A,'AisleList-T'!B:B)</f>
        <v>Meats/Proteins</v>
      </c>
      <c r="H1604" t="str">
        <f>IF($F1604="Food4Less",LOOKUP($C1604,'AisleList-T'!$A:$A,'AisleList-T'!C:C),"")</f>
        <v>BW</v>
      </c>
      <c r="I1604" t="str">
        <f>IF($F1604="Food4Less",LOOKUP($C1604,'AisleList-T'!$A:$A,'AisleList-T'!D:D),"")</f>
        <v>Deli/Dairy</v>
      </c>
    </row>
    <row r="1605" spans="1:9" x14ac:dyDescent="0.35">
      <c r="A1605" s="1">
        <v>43784</v>
      </c>
      <c r="B1605" t="s">
        <v>14</v>
      </c>
      <c r="C1605" t="s">
        <v>466</v>
      </c>
      <c r="D1605">
        <v>1</v>
      </c>
      <c r="E1605" s="14">
        <v>1.99</v>
      </c>
      <c r="F1605" t="s">
        <v>11</v>
      </c>
      <c r="G1605" t="str">
        <f>LOOKUP($C1605,'AisleList-T'!$A:$A,'AisleList-T'!B:B)</f>
        <v>Snacks</v>
      </c>
      <c r="H1605" t="str">
        <f>IF($F1605="Food4Less",LOOKUP($C1605,'AisleList-T'!$A:$A,'AisleList-T'!C:C),"")</f>
        <v>B</v>
      </c>
      <c r="I1605" t="str">
        <f>IF($F1605="Food4Less",LOOKUP($C1605,'AisleList-T'!$A:$A,'AisleList-T'!D:D),"")</f>
        <v>Backery</v>
      </c>
    </row>
    <row r="1606" spans="1:9" x14ac:dyDescent="0.35">
      <c r="A1606" s="1">
        <v>43784</v>
      </c>
      <c r="B1606" t="s">
        <v>61</v>
      </c>
      <c r="C1606" t="s">
        <v>99</v>
      </c>
      <c r="D1606">
        <v>3</v>
      </c>
      <c r="E1606" s="14">
        <v>2.97</v>
      </c>
      <c r="F1606" t="s">
        <v>11</v>
      </c>
      <c r="G1606" t="str">
        <f>LOOKUP($C1606,'AisleList-T'!$A:$A,'AisleList-T'!B:B)</f>
        <v>Fruits</v>
      </c>
      <c r="H1606">
        <f>IF($F1606="Food4Less",LOOKUP($C1606,'AisleList-T'!$A:$A,'AisleList-T'!C:C),"")</f>
        <v>0</v>
      </c>
      <c r="I1606" t="str">
        <f>IF($F1606="Food4Less",LOOKUP($C1606,'AisleList-T'!$A:$A,'AisleList-T'!D:D),"")</f>
        <v>Vegetables/Fruit</v>
      </c>
    </row>
    <row r="1607" spans="1:9" x14ac:dyDescent="0.35">
      <c r="A1607" s="1">
        <v>43784</v>
      </c>
      <c r="B1607" t="s">
        <v>61</v>
      </c>
      <c r="C1607" t="s">
        <v>98</v>
      </c>
      <c r="D1607">
        <v>4</v>
      </c>
      <c r="E1607" s="14">
        <v>0.18</v>
      </c>
      <c r="F1607" t="s">
        <v>11</v>
      </c>
      <c r="G1607" t="str">
        <f>LOOKUP($C1607,'AisleList-T'!$A:$A,'AisleList-T'!B:B)</f>
        <v>Fruits</v>
      </c>
      <c r="H1607">
        <f>IF($F1607="Food4Less",LOOKUP($C1607,'AisleList-T'!$A:$A,'AisleList-T'!C:C),"")</f>
        <v>0</v>
      </c>
      <c r="I1607" t="str">
        <f>IF($F1607="Food4Less",LOOKUP($C1607,'AisleList-T'!$A:$A,'AisleList-T'!D:D),"")</f>
        <v>Vegetables/Fruit</v>
      </c>
    </row>
    <row r="1608" spans="1:9" x14ac:dyDescent="0.35">
      <c r="A1608" s="1">
        <v>43784</v>
      </c>
      <c r="B1608" t="s">
        <v>14</v>
      </c>
      <c r="C1608" t="s">
        <v>22</v>
      </c>
      <c r="D1608">
        <v>1</v>
      </c>
      <c r="E1608" s="14">
        <v>6.99</v>
      </c>
      <c r="F1608" t="s">
        <v>11</v>
      </c>
      <c r="G1608" t="str">
        <f>LOOKUP($C1608,'AisleList-T'!$A:$A,'AisleList-T'!B:B)</f>
        <v>Dairy</v>
      </c>
      <c r="H1608">
        <f>IF($F1608="Food4Less",LOOKUP($C1608,'AisleList-T'!$A:$A,'AisleList-T'!C:C),"")</f>
        <v>1</v>
      </c>
      <c r="I1608" t="str">
        <f>IF($F1608="Food4Less",LOOKUP($C1608,'AisleList-T'!$A:$A,'AisleList-T'!D:D),"")</f>
        <v>Meats/Cheese</v>
      </c>
    </row>
    <row r="1609" spans="1:9" x14ac:dyDescent="0.35">
      <c r="A1609" s="1">
        <v>43791</v>
      </c>
      <c r="B1609" t="s">
        <v>328</v>
      </c>
      <c r="C1609" t="s">
        <v>10</v>
      </c>
      <c r="D1609">
        <v>1</v>
      </c>
      <c r="E1609" s="14">
        <v>2.99</v>
      </c>
      <c r="F1609" t="s">
        <v>11</v>
      </c>
      <c r="G1609" t="str">
        <f>LOOKUP($C1609,'AisleList-T'!$A:$A,'AisleList-T'!B:B)</f>
        <v>Dairy</v>
      </c>
      <c r="H1609">
        <f>IF($F1609="Food4Less",LOOKUP($C1609,'AisleList-T'!$A:$A,'AisleList-T'!C:C),"")</f>
        <v>15</v>
      </c>
      <c r="I1609" t="str">
        <f>IF($F1609="Food4Less",LOOKUP($C1609,'AisleList-T'!$A:$A,'AisleList-T'!D:D),"")</f>
        <v>Dairy Products</v>
      </c>
    </row>
    <row r="1610" spans="1:9" x14ac:dyDescent="0.35">
      <c r="A1610" s="1">
        <v>43791</v>
      </c>
      <c r="B1610" t="s">
        <v>12</v>
      </c>
      <c r="C1610" t="s">
        <v>13</v>
      </c>
      <c r="D1610">
        <v>1</v>
      </c>
      <c r="E1610" s="14">
        <v>4.49</v>
      </c>
      <c r="F1610" t="s">
        <v>11</v>
      </c>
      <c r="G1610" t="str">
        <f>LOOKUP($C1610,'AisleList-T'!$A:$A,'AisleList-T'!B:B)</f>
        <v>Dairy</v>
      </c>
      <c r="H1610">
        <f>IF($F1610="Food4Less",LOOKUP($C1610,'AisleList-T'!$A:$A,'AisleList-T'!C:C),"")</f>
        <v>15</v>
      </c>
      <c r="I1610" t="str">
        <f>IF($F1610="Food4Less",LOOKUP($C1610,'AisleList-T'!$A:$A,'AisleList-T'!D:D),"")</f>
        <v>Dairy Products</v>
      </c>
    </row>
    <row r="1611" spans="1:9" x14ac:dyDescent="0.35">
      <c r="A1611" s="1">
        <v>43791</v>
      </c>
      <c r="B1611" t="s">
        <v>536</v>
      </c>
      <c r="C1611" t="s">
        <v>232</v>
      </c>
      <c r="D1611">
        <v>10</v>
      </c>
      <c r="E1611" s="14">
        <v>5.99</v>
      </c>
      <c r="F1611" t="s">
        <v>11</v>
      </c>
      <c r="G1611" t="str">
        <f>LOOKUP($C1611,'AisleList-T'!$A:$A,'AisleList-T'!B:B)</f>
        <v>Breakfast</v>
      </c>
      <c r="H1611">
        <f>IF($F1611="Food4Less",LOOKUP($C1611,'AisleList-T'!$A:$A,'AisleList-T'!C:C),"")</f>
        <v>11</v>
      </c>
      <c r="I1611" t="str">
        <f>IF($F1611="Food4Less",LOOKUP($C1611,'AisleList-T'!$A:$A,'AisleList-T'!D:D),"")</f>
        <v>Snacks 2</v>
      </c>
    </row>
    <row r="1612" spans="1:9" x14ac:dyDescent="0.35">
      <c r="A1612" s="1">
        <v>43791</v>
      </c>
      <c r="B1612" t="s">
        <v>268</v>
      </c>
      <c r="C1612" t="s">
        <v>102</v>
      </c>
      <c r="D1612">
        <v>1</v>
      </c>
      <c r="E1612" s="14">
        <v>9.98</v>
      </c>
      <c r="F1612" t="s">
        <v>11</v>
      </c>
      <c r="G1612" t="str">
        <f>LOOKUP($C1612,'AisleList-T'!$A:$A,'AisleList-T'!B:B)</f>
        <v>Meats/Proteins</v>
      </c>
      <c r="H1612" t="str">
        <f>IF($F1612="Food4Less",LOOKUP($C1612,'AisleList-T'!$A:$A,'AisleList-T'!C:C),"")</f>
        <v>BW</v>
      </c>
      <c r="I1612" t="str">
        <f>IF($F1612="Food4Less",LOOKUP($C1612,'AisleList-T'!$A:$A,'AisleList-T'!D:D),"")</f>
        <v>Deli/Dairy</v>
      </c>
    </row>
    <row r="1613" spans="1:9" x14ac:dyDescent="0.35">
      <c r="A1613" s="1">
        <v>43791</v>
      </c>
      <c r="B1613" t="s">
        <v>14</v>
      </c>
      <c r="C1613" t="s">
        <v>94</v>
      </c>
      <c r="D1613">
        <v>1</v>
      </c>
      <c r="E1613" s="14">
        <v>1.99</v>
      </c>
      <c r="F1613" t="s">
        <v>11</v>
      </c>
      <c r="G1613" t="str">
        <f>LOOKUP($C1613,'AisleList-T'!$A:$A,'AisleList-T'!B:B)</f>
        <v>Snacks</v>
      </c>
      <c r="H1613">
        <f>IF($F1613="Food4Less",LOOKUP($C1613,'AisleList-T'!$A:$A,'AisleList-T'!C:C),"")</f>
        <v>11</v>
      </c>
      <c r="I1613" t="str">
        <f>IF($F1613="Food4Less",LOOKUP($C1613,'AisleList-T'!$A:$A,'AisleList-T'!D:D),"")</f>
        <v>Snacks 2</v>
      </c>
    </row>
    <row r="1614" spans="1:9" x14ac:dyDescent="0.35">
      <c r="A1614" s="1">
        <v>43791</v>
      </c>
      <c r="B1614" t="s">
        <v>537</v>
      </c>
      <c r="C1614" t="s">
        <v>109</v>
      </c>
      <c r="D1614">
        <v>1</v>
      </c>
      <c r="E1614" s="14">
        <v>2.69</v>
      </c>
      <c r="F1614" t="s">
        <v>11</v>
      </c>
      <c r="G1614" t="str">
        <f>LOOKUP($C1614,'AisleList-T'!$A:$A,'AisleList-T'!B:B)</f>
        <v>Snacks</v>
      </c>
      <c r="H1614">
        <f>IF($F1614="Food4Less",LOOKUP($C1614,'AisleList-T'!$A:$A,'AisleList-T'!C:C),"")</f>
        <v>11</v>
      </c>
      <c r="I1614" t="str">
        <f>IF($F1614="Food4Less",LOOKUP($C1614,'AisleList-T'!$A:$A,'AisleList-T'!D:D),"")</f>
        <v>Snacks 2</v>
      </c>
    </row>
    <row r="1615" spans="1:9" x14ac:dyDescent="0.35">
      <c r="A1615" s="1">
        <v>43791</v>
      </c>
      <c r="B1615" t="s">
        <v>530</v>
      </c>
      <c r="C1615" t="s">
        <v>187</v>
      </c>
      <c r="D1615">
        <v>1</v>
      </c>
      <c r="E1615" s="14">
        <v>2.5</v>
      </c>
      <c r="F1615" t="s">
        <v>11</v>
      </c>
      <c r="G1615" t="str">
        <f>LOOKUP($C1615,'AisleList-T'!$A:$A,'AisleList-T'!B:B)</f>
        <v>Snacks</v>
      </c>
      <c r="H1615">
        <f>IF($F1615="Food4Less",LOOKUP($C1615,'AisleList-T'!$A:$A,'AisleList-T'!C:C),"")</f>
        <v>7</v>
      </c>
      <c r="I1615" t="str">
        <f>IF($F1615="Food4Less",LOOKUP($C1615,'AisleList-T'!$A:$A,'AisleList-T'!D:D),"")</f>
        <v>Snacks 1</v>
      </c>
    </row>
    <row r="1616" spans="1:9" x14ac:dyDescent="0.35">
      <c r="A1616" s="1">
        <v>43791</v>
      </c>
      <c r="B1616" t="s">
        <v>514</v>
      </c>
      <c r="C1616" t="s">
        <v>187</v>
      </c>
      <c r="D1616">
        <v>1</v>
      </c>
      <c r="E1616" s="14">
        <v>1.99</v>
      </c>
      <c r="F1616" t="s">
        <v>11</v>
      </c>
      <c r="G1616" t="str">
        <f>LOOKUP($C1616,'AisleList-T'!$A:$A,'AisleList-T'!B:B)</f>
        <v>Snacks</v>
      </c>
      <c r="H1616">
        <f>IF($F1616="Food4Less",LOOKUP($C1616,'AisleList-T'!$A:$A,'AisleList-T'!C:C),"")</f>
        <v>7</v>
      </c>
      <c r="I1616" t="str">
        <f>IF($F1616="Food4Less",LOOKUP($C1616,'AisleList-T'!$A:$A,'AisleList-T'!D:D),"")</f>
        <v>Snacks 1</v>
      </c>
    </row>
    <row r="1617" spans="1:9" x14ac:dyDescent="0.35">
      <c r="A1617" s="1">
        <v>43791</v>
      </c>
      <c r="B1617" t="s">
        <v>37</v>
      </c>
      <c r="C1617" t="s">
        <v>38</v>
      </c>
      <c r="D1617">
        <v>1</v>
      </c>
      <c r="E1617" s="14">
        <v>2.4900000000000002</v>
      </c>
      <c r="F1617" t="s">
        <v>11</v>
      </c>
      <c r="G1617" t="str">
        <f>LOOKUP($C1617,'AisleList-T'!$A:$A,'AisleList-T'!B:B)</f>
        <v>Sides</v>
      </c>
      <c r="H1617">
        <f>IF($F1617="Food4Less",LOOKUP($C1617,'AisleList-T'!$A:$A,'AisleList-T'!C:C),"")</f>
        <v>5</v>
      </c>
      <c r="I1617" t="str">
        <f>IF($F1617="Food4Less",LOOKUP($C1617,'AisleList-T'!$A:$A,'AisleList-T'!D:D),"")</f>
        <v>Pasta/Rice</v>
      </c>
    </row>
    <row r="1618" spans="1:9" x14ac:dyDescent="0.35">
      <c r="A1618" s="1">
        <v>43791</v>
      </c>
      <c r="B1618" t="s">
        <v>538</v>
      </c>
      <c r="C1618" t="s">
        <v>13</v>
      </c>
      <c r="D1618">
        <v>1</v>
      </c>
      <c r="E1618" s="14">
        <v>4.99</v>
      </c>
      <c r="F1618" t="s">
        <v>11</v>
      </c>
      <c r="G1618" t="str">
        <f>LOOKUP($C1618,'AisleList-T'!$A:$A,'AisleList-T'!B:B)</f>
        <v>Dairy</v>
      </c>
      <c r="H1618">
        <f>IF($F1618="Food4Less",LOOKUP($C1618,'AisleList-T'!$A:$A,'AisleList-T'!C:C),"")</f>
        <v>15</v>
      </c>
      <c r="I1618" t="str">
        <f>IF($F1618="Food4Less",LOOKUP($C1618,'AisleList-T'!$A:$A,'AisleList-T'!D:D),"")</f>
        <v>Dairy Products</v>
      </c>
    </row>
    <row r="1619" spans="1:9" x14ac:dyDescent="0.35">
      <c r="A1619" s="1">
        <v>43791</v>
      </c>
      <c r="B1619" t="s">
        <v>61</v>
      </c>
      <c r="C1619" t="s">
        <v>99</v>
      </c>
      <c r="D1619">
        <v>4</v>
      </c>
      <c r="E1619" s="14">
        <v>3.96</v>
      </c>
      <c r="F1619" t="s">
        <v>11</v>
      </c>
      <c r="G1619" t="str">
        <f>LOOKUP($C1619,'AisleList-T'!$A:$A,'AisleList-T'!B:B)</f>
        <v>Fruits</v>
      </c>
      <c r="H1619">
        <f>IF($F1619="Food4Less",LOOKUP($C1619,'AisleList-T'!$A:$A,'AisleList-T'!C:C),"")</f>
        <v>0</v>
      </c>
      <c r="I1619" t="str">
        <f>IF($F1619="Food4Less",LOOKUP($C1619,'AisleList-T'!$A:$A,'AisleList-T'!D:D),"")</f>
        <v>Vegetables/Fruit</v>
      </c>
    </row>
    <row r="1620" spans="1:9" x14ac:dyDescent="0.35">
      <c r="A1620" s="1">
        <v>43791</v>
      </c>
      <c r="B1620" t="s">
        <v>110</v>
      </c>
      <c r="C1620" t="s">
        <v>40</v>
      </c>
      <c r="D1620">
        <v>18</v>
      </c>
      <c r="E1620" s="14">
        <v>1.99</v>
      </c>
      <c r="F1620" t="s">
        <v>11</v>
      </c>
      <c r="G1620" t="str">
        <f>LOOKUP($C1620,'AisleList-T'!$A:$A,'AisleList-T'!B:B)</f>
        <v>Breads</v>
      </c>
      <c r="H1620">
        <f>IF($F1620="Food4Less",LOOKUP($C1620,'AisleList-T'!$A:$A,'AisleList-T'!C:C),"")</f>
        <v>6</v>
      </c>
      <c r="I1620" t="str">
        <f>IF($F1620="Food4Less",LOOKUP($C1620,'AisleList-T'!$A:$A,'AisleList-T'!D:D),"")</f>
        <v>Baking/Breakfast</v>
      </c>
    </row>
    <row r="1621" spans="1:9" x14ac:dyDescent="0.35">
      <c r="A1621" s="1">
        <v>43791</v>
      </c>
      <c r="B1621" t="s">
        <v>111</v>
      </c>
      <c r="C1621" t="s">
        <v>109</v>
      </c>
      <c r="D1621">
        <v>1</v>
      </c>
      <c r="E1621" s="14">
        <v>1.99</v>
      </c>
      <c r="F1621" t="s">
        <v>11</v>
      </c>
      <c r="G1621" t="str">
        <f>LOOKUP($C1621,'AisleList-T'!$A:$A,'AisleList-T'!B:B)</f>
        <v>Snacks</v>
      </c>
      <c r="H1621">
        <f>IF($F1621="Food4Less",LOOKUP($C1621,'AisleList-T'!$A:$A,'AisleList-T'!C:C),"")</f>
        <v>11</v>
      </c>
      <c r="I1621" t="str">
        <f>IF($F1621="Food4Less",LOOKUP($C1621,'AisleList-T'!$A:$A,'AisleList-T'!D:D),"")</f>
        <v>Snacks 2</v>
      </c>
    </row>
    <row r="1622" spans="1:9" x14ac:dyDescent="0.35">
      <c r="A1622" s="1">
        <v>43791</v>
      </c>
      <c r="B1622" t="s">
        <v>14</v>
      </c>
      <c r="C1622" t="s">
        <v>79</v>
      </c>
      <c r="D1622">
        <v>1</v>
      </c>
      <c r="E1622" s="14">
        <v>2.29</v>
      </c>
      <c r="F1622" t="s">
        <v>11</v>
      </c>
      <c r="G1622" t="str">
        <f>LOOKUP($C1622,'AisleList-T'!$A:$A,'AisleList-T'!B:B)</f>
        <v>Sides</v>
      </c>
      <c r="H1622">
        <f>IF($F1622="Food4Less",LOOKUP($C1622,'AisleList-T'!$A:$A,'AisleList-T'!C:C),"")</f>
        <v>5</v>
      </c>
      <c r="I1622" t="str">
        <f>IF($F1622="Food4Less",LOOKUP($C1622,'AisleList-T'!$A:$A,'AisleList-T'!D:D),"")</f>
        <v>Pasta/Rice</v>
      </c>
    </row>
    <row r="1623" spans="1:9" x14ac:dyDescent="0.35">
      <c r="A1623" s="1">
        <v>43791</v>
      </c>
      <c r="B1623" t="s">
        <v>14</v>
      </c>
      <c r="C1623" t="s">
        <v>57</v>
      </c>
      <c r="D1623">
        <v>1</v>
      </c>
      <c r="E1623" s="14">
        <v>1.29</v>
      </c>
      <c r="F1623" t="s">
        <v>11</v>
      </c>
      <c r="G1623" t="str">
        <f>LOOKUP($C1623,'AisleList-T'!$A:$A,'AisleList-T'!B:B)</f>
        <v>Breads</v>
      </c>
      <c r="H1623">
        <f>IF($F1623="Food4Less",LOOKUP($C1623,'AisleList-T'!$A:$A,'AisleList-T'!C:C),"")</f>
        <v>2</v>
      </c>
      <c r="I1623" t="str">
        <f>IF($F1623="Food4Less",LOOKUP($C1623,'AisleList-T'!$A:$A,'AisleList-T'!D:D),"")</f>
        <v>Bread/Cereal</v>
      </c>
    </row>
    <row r="1624" spans="1:9" x14ac:dyDescent="0.35">
      <c r="A1624" s="1">
        <v>43791</v>
      </c>
      <c r="B1624" t="s">
        <v>308</v>
      </c>
      <c r="C1624" t="s">
        <v>309</v>
      </c>
      <c r="D1624">
        <v>12</v>
      </c>
      <c r="E1624" s="14">
        <v>6.69</v>
      </c>
      <c r="F1624" t="s">
        <v>11</v>
      </c>
      <c r="G1624" t="str">
        <f>LOOKUP($C1624,'AisleList-T'!$A:$A,'AisleList-T'!B:B)</f>
        <v>Dairy</v>
      </c>
      <c r="H1624">
        <f>IF($F1624="Food4Less",LOOKUP($C1624,'AisleList-T'!$A:$A,'AisleList-T'!C:C),"")</f>
        <v>15</v>
      </c>
      <c r="I1624" t="str">
        <f>IF($F1624="Food4Less",LOOKUP($C1624,'AisleList-T'!$A:$A,'AisleList-T'!D:D),"")</f>
        <v>Dairy Products</v>
      </c>
    </row>
    <row r="1625" spans="1:9" x14ac:dyDescent="0.35">
      <c r="A1625" s="1">
        <v>43791</v>
      </c>
      <c r="B1625" t="s">
        <v>14</v>
      </c>
      <c r="C1625" t="s">
        <v>58</v>
      </c>
      <c r="D1625">
        <v>1</v>
      </c>
      <c r="E1625" s="14">
        <v>1.79</v>
      </c>
      <c r="F1625" t="s">
        <v>11</v>
      </c>
      <c r="G1625" t="str">
        <f>LOOKUP($C1625,'AisleList-T'!$A:$A,'AisleList-T'!B:B)</f>
        <v>Breakfast</v>
      </c>
      <c r="H1625">
        <f>IF($F1625="Food4Less",LOOKUP($C1625,'AisleList-T'!$A:$A,'AisleList-T'!C:C),"")</f>
        <v>2</v>
      </c>
      <c r="I1625" t="str">
        <f>IF($F1625="Food4Less",LOOKUP($C1625,'AisleList-T'!$A:$A,'AisleList-T'!D:D),"")</f>
        <v>Bread/Cereal</v>
      </c>
    </row>
    <row r="1626" spans="1:9" x14ac:dyDescent="0.35">
      <c r="A1626" s="1">
        <v>43791</v>
      </c>
      <c r="B1626" t="s">
        <v>14</v>
      </c>
      <c r="C1626" t="s">
        <v>55</v>
      </c>
      <c r="D1626">
        <v>1</v>
      </c>
      <c r="E1626" s="14">
        <v>1.57</v>
      </c>
      <c r="F1626" t="s">
        <v>11</v>
      </c>
      <c r="G1626" t="str">
        <f>LOOKUP($C1626,'AisleList-T'!$A:$A,'AisleList-T'!B:B)</f>
        <v>Condiments</v>
      </c>
      <c r="H1626">
        <f>IF($F1626="Food4Less",LOOKUP($C1626,'AisleList-T'!$A:$A,'AisleList-T'!C:C),"")</f>
        <v>4</v>
      </c>
      <c r="I1626" t="str">
        <f>IF($F1626="Food4Less",LOOKUP($C1626,'AisleList-T'!$A:$A,'AisleList-T'!D:D),"")</f>
        <v>Condiments/Canned Foods</v>
      </c>
    </row>
    <row r="1627" spans="1:9" x14ac:dyDescent="0.35">
      <c r="A1627" s="1">
        <v>43791</v>
      </c>
      <c r="B1627" t="s">
        <v>61</v>
      </c>
      <c r="C1627" t="s">
        <v>62</v>
      </c>
      <c r="D1627">
        <v>5</v>
      </c>
      <c r="E1627" s="14">
        <v>2.73</v>
      </c>
      <c r="F1627" t="s">
        <v>11</v>
      </c>
      <c r="G1627" t="str">
        <f>LOOKUP($C1627,'AisleList-T'!$A:$A,'AisleList-T'!B:B)</f>
        <v>Fruits</v>
      </c>
      <c r="H1627">
        <f>IF($F1627="Food4Less",LOOKUP($C1627,'AisleList-T'!$A:$A,'AisleList-T'!C:C),"")</f>
        <v>0</v>
      </c>
      <c r="I1627" t="str">
        <f>IF($F1627="Food4Less",LOOKUP($C1627,'AisleList-T'!$A:$A,'AisleList-T'!D:D),"")</f>
        <v>Vegetables/Fruit</v>
      </c>
    </row>
    <row r="1628" spans="1:9" x14ac:dyDescent="0.35">
      <c r="A1628" s="1">
        <v>43791</v>
      </c>
      <c r="B1628" t="s">
        <v>539</v>
      </c>
      <c r="C1628" t="s">
        <v>22</v>
      </c>
      <c r="D1628">
        <v>1</v>
      </c>
      <c r="E1628" s="14">
        <v>2.4</v>
      </c>
      <c r="F1628" t="s">
        <v>540</v>
      </c>
      <c r="G1628" t="str">
        <f>LOOKUP($C1628,'AisleList-T'!$A:$A,'AisleList-T'!B:B)</f>
        <v>Dairy</v>
      </c>
      <c r="H1628" t="str">
        <f>IF($F1628="Food4Less",LOOKUP($C1628,'AisleList-T'!$A:$A,'AisleList-T'!C:C),"")</f>
        <v/>
      </c>
      <c r="I1628" t="str">
        <f>IF($F1628="Food4Less",LOOKUP($C1628,'AisleList-T'!$A:$A,'AisleList-T'!D:D),"")</f>
        <v/>
      </c>
    </row>
    <row r="1629" spans="1:9" x14ac:dyDescent="0.35">
      <c r="A1629" s="1">
        <v>43791</v>
      </c>
      <c r="B1629" t="s">
        <v>541</v>
      </c>
      <c r="C1629" t="s">
        <v>22</v>
      </c>
      <c r="D1629">
        <v>1</v>
      </c>
      <c r="E1629" s="14">
        <v>3.83</v>
      </c>
      <c r="F1629" t="s">
        <v>540</v>
      </c>
      <c r="G1629" t="str">
        <f>LOOKUP($C1629,'AisleList-T'!$A:$A,'AisleList-T'!B:B)</f>
        <v>Dairy</v>
      </c>
      <c r="H1629" t="str">
        <f>IF($F1629="Food4Less",LOOKUP($C1629,'AisleList-T'!$A:$A,'AisleList-T'!C:C),"")</f>
        <v/>
      </c>
      <c r="I1629" t="str">
        <f>IF($F1629="Food4Less",LOOKUP($C1629,'AisleList-T'!$A:$A,'AisleList-T'!D:D),"")</f>
        <v/>
      </c>
    </row>
    <row r="1630" spans="1:9" x14ac:dyDescent="0.35">
      <c r="A1630" s="1">
        <v>43798</v>
      </c>
      <c r="B1630" t="s">
        <v>514</v>
      </c>
      <c r="C1630" t="s">
        <v>187</v>
      </c>
      <c r="D1630">
        <v>1</v>
      </c>
      <c r="E1630" s="14">
        <v>1.99</v>
      </c>
      <c r="F1630" t="s">
        <v>11</v>
      </c>
      <c r="G1630" t="str">
        <f>LOOKUP($C1630,'AisleList-T'!$A:$A,'AisleList-T'!B:B)</f>
        <v>Snacks</v>
      </c>
      <c r="H1630">
        <f>IF($F1630="Food4Less",LOOKUP($C1630,'AisleList-T'!$A:$A,'AisleList-T'!C:C),"")</f>
        <v>7</v>
      </c>
      <c r="I1630" t="str">
        <f>IF($F1630="Food4Less",LOOKUP($C1630,'AisleList-T'!$A:$A,'AisleList-T'!D:D),"")</f>
        <v>Snacks 1</v>
      </c>
    </row>
    <row r="1631" spans="1:9" x14ac:dyDescent="0.35">
      <c r="A1631" s="1">
        <v>43798</v>
      </c>
      <c r="B1631" t="s">
        <v>190</v>
      </c>
      <c r="C1631" t="s">
        <v>187</v>
      </c>
      <c r="D1631">
        <v>1</v>
      </c>
      <c r="E1631" s="14">
        <v>2.79</v>
      </c>
      <c r="F1631" t="s">
        <v>11</v>
      </c>
      <c r="G1631" t="str">
        <f>LOOKUP($C1631,'AisleList-T'!$A:$A,'AisleList-T'!B:B)</f>
        <v>Snacks</v>
      </c>
      <c r="H1631">
        <f>IF($F1631="Food4Less",LOOKUP($C1631,'AisleList-T'!$A:$A,'AisleList-T'!C:C),"")</f>
        <v>7</v>
      </c>
      <c r="I1631" t="str">
        <f>IF($F1631="Food4Less",LOOKUP($C1631,'AisleList-T'!$A:$A,'AisleList-T'!D:D),"")</f>
        <v>Snacks 1</v>
      </c>
    </row>
    <row r="1632" spans="1:9" x14ac:dyDescent="0.35">
      <c r="A1632" s="1">
        <v>43798</v>
      </c>
      <c r="B1632" t="s">
        <v>14</v>
      </c>
      <c r="C1632" t="s">
        <v>526</v>
      </c>
      <c r="D1632">
        <v>6</v>
      </c>
      <c r="E1632" s="14">
        <v>4.49</v>
      </c>
      <c r="F1632" t="s">
        <v>11</v>
      </c>
      <c r="G1632" t="str">
        <f>LOOKUP($C1632,'AisleList-T'!$A:$A,'AisleList-T'!B:B)</f>
        <v>Breakfast</v>
      </c>
      <c r="H1632">
        <f>IF($F1632="Food4Less",LOOKUP($C1632,'AisleList-T'!$A:$A,'AisleList-T'!C:C),"")</f>
        <v>11</v>
      </c>
      <c r="I1632" t="str">
        <f>IF($F1632="Food4Less",LOOKUP($C1632,'AisleList-T'!$A:$A,'AisleList-T'!D:D),"")</f>
        <v>Snacks 2</v>
      </c>
    </row>
    <row r="1633" spans="1:9" x14ac:dyDescent="0.35">
      <c r="A1633" s="1">
        <v>43798</v>
      </c>
      <c r="B1633" t="s">
        <v>14</v>
      </c>
      <c r="C1633" t="s">
        <v>26</v>
      </c>
      <c r="D1633">
        <v>18</v>
      </c>
      <c r="E1633" s="14">
        <v>3.69</v>
      </c>
      <c r="F1633" t="s">
        <v>11</v>
      </c>
      <c r="G1633" t="str">
        <f>LOOKUP($C1633,'AisleList-T'!$A:$A,'AisleList-T'!B:B)</f>
        <v>Meats/Proteins</v>
      </c>
      <c r="H1633" t="str">
        <f>IF($F1633="Food4Less",LOOKUP($C1633,'AisleList-T'!$A:$A,'AisleList-T'!C:C),"")</f>
        <v>BW</v>
      </c>
      <c r="I1633" t="str">
        <f>IF($F1633="Food4Less",LOOKUP($C1633,'AisleList-T'!$A:$A,'AisleList-T'!D:D),"")</f>
        <v>Deli/Dairy</v>
      </c>
    </row>
    <row r="1634" spans="1:9" x14ac:dyDescent="0.35">
      <c r="A1634" s="1">
        <v>43798</v>
      </c>
      <c r="B1634" t="s">
        <v>268</v>
      </c>
      <c r="C1634" t="s">
        <v>102</v>
      </c>
      <c r="D1634">
        <v>1</v>
      </c>
      <c r="E1634" s="14">
        <v>12.98</v>
      </c>
      <c r="F1634" t="s">
        <v>11</v>
      </c>
      <c r="G1634" t="str">
        <f>LOOKUP($C1634,'AisleList-T'!$A:$A,'AisleList-T'!B:B)</f>
        <v>Meats/Proteins</v>
      </c>
      <c r="H1634" t="str">
        <f>IF($F1634="Food4Less",LOOKUP($C1634,'AisleList-T'!$A:$A,'AisleList-T'!C:C),"")</f>
        <v>BW</v>
      </c>
      <c r="I1634" t="str">
        <f>IF($F1634="Food4Less",LOOKUP($C1634,'AisleList-T'!$A:$A,'AisleList-T'!D:D),"")</f>
        <v>Deli/Dairy</v>
      </c>
    </row>
    <row r="1635" spans="1:9" x14ac:dyDescent="0.35">
      <c r="A1635" s="1">
        <v>43798</v>
      </c>
      <c r="B1635" t="s">
        <v>328</v>
      </c>
      <c r="C1635" t="s">
        <v>10</v>
      </c>
      <c r="D1635">
        <v>1</v>
      </c>
      <c r="E1635" s="14">
        <v>2.99</v>
      </c>
      <c r="F1635" t="s">
        <v>11</v>
      </c>
      <c r="G1635" t="str">
        <f>LOOKUP($C1635,'AisleList-T'!$A:$A,'AisleList-T'!B:B)</f>
        <v>Dairy</v>
      </c>
      <c r="H1635">
        <f>IF($F1635="Food4Less",LOOKUP($C1635,'AisleList-T'!$A:$A,'AisleList-T'!C:C),"")</f>
        <v>15</v>
      </c>
      <c r="I1635" t="str">
        <f>IF($F1635="Food4Less",LOOKUP($C1635,'AisleList-T'!$A:$A,'AisleList-T'!D:D),"")</f>
        <v>Dairy Products</v>
      </c>
    </row>
    <row r="1636" spans="1:9" x14ac:dyDescent="0.35">
      <c r="A1636" s="1">
        <v>43798</v>
      </c>
      <c r="B1636" t="s">
        <v>61</v>
      </c>
      <c r="C1636" t="s">
        <v>62</v>
      </c>
      <c r="D1636">
        <v>5</v>
      </c>
      <c r="E1636" s="14">
        <v>2.35</v>
      </c>
      <c r="F1636" t="s">
        <v>11</v>
      </c>
      <c r="G1636" t="str">
        <f>LOOKUP($C1636,'AisleList-T'!$A:$A,'AisleList-T'!B:B)</f>
        <v>Fruits</v>
      </c>
      <c r="H1636">
        <f>IF($F1636="Food4Less",LOOKUP($C1636,'AisleList-T'!$A:$A,'AisleList-T'!C:C),"")</f>
        <v>0</v>
      </c>
      <c r="I1636" t="str">
        <f>IF($F1636="Food4Less",LOOKUP($C1636,'AisleList-T'!$A:$A,'AisleList-T'!D:D),"")</f>
        <v>Vegetables/Fruit</v>
      </c>
    </row>
    <row r="1637" spans="1:9" x14ac:dyDescent="0.35">
      <c r="A1637" s="1">
        <v>43798</v>
      </c>
      <c r="B1637" t="s">
        <v>61</v>
      </c>
      <c r="C1637" t="s">
        <v>99</v>
      </c>
      <c r="D1637">
        <v>2</v>
      </c>
      <c r="E1637" s="14">
        <v>4</v>
      </c>
      <c r="F1637" t="s">
        <v>11</v>
      </c>
      <c r="G1637" t="str">
        <f>LOOKUP($C1637,'AisleList-T'!$A:$A,'AisleList-T'!B:B)</f>
        <v>Fruits</v>
      </c>
      <c r="H1637">
        <f>IF($F1637="Food4Less",LOOKUP($C1637,'AisleList-T'!$A:$A,'AisleList-T'!C:C),"")</f>
        <v>0</v>
      </c>
      <c r="I1637" t="str">
        <f>IF($F1637="Food4Less",LOOKUP($C1637,'AisleList-T'!$A:$A,'AisleList-T'!D:D),"")</f>
        <v>Vegetables/Fruit</v>
      </c>
    </row>
    <row r="1638" spans="1:9" x14ac:dyDescent="0.35">
      <c r="A1638" s="1">
        <v>43798</v>
      </c>
      <c r="B1638" t="s">
        <v>61</v>
      </c>
      <c r="C1638" t="s">
        <v>99</v>
      </c>
      <c r="D1638">
        <v>1</v>
      </c>
      <c r="E1638" s="14">
        <v>0.99</v>
      </c>
      <c r="F1638" t="s">
        <v>11</v>
      </c>
      <c r="G1638" t="str">
        <f>LOOKUP($C1638,'AisleList-T'!$A:$A,'AisleList-T'!B:B)</f>
        <v>Fruits</v>
      </c>
      <c r="H1638">
        <f>IF($F1638="Food4Less",LOOKUP($C1638,'AisleList-T'!$A:$A,'AisleList-T'!C:C),"")</f>
        <v>0</v>
      </c>
      <c r="I1638" t="str">
        <f>IF($F1638="Food4Less",LOOKUP($C1638,'AisleList-T'!$A:$A,'AisleList-T'!D:D),"")</f>
        <v>Vegetables/Fruit</v>
      </c>
    </row>
    <row r="1639" spans="1:9" x14ac:dyDescent="0.35">
      <c r="A1639" s="1">
        <v>43798</v>
      </c>
      <c r="B1639" t="s">
        <v>542</v>
      </c>
      <c r="C1639" t="s">
        <v>246</v>
      </c>
      <c r="D1639">
        <v>1</v>
      </c>
      <c r="E1639" s="14">
        <v>1</v>
      </c>
      <c r="F1639" t="s">
        <v>11</v>
      </c>
      <c r="G1639" t="str">
        <f>LOOKUP($C1639,'AisleList-T'!$A:$A,'AisleList-T'!B:B)</f>
        <v>Snacks</v>
      </c>
      <c r="H1639">
        <f>IF($F1639="Food4Less",LOOKUP($C1639,'AisleList-T'!$A:$A,'AisleList-T'!C:C),"")</f>
        <v>10</v>
      </c>
      <c r="I1639" t="str">
        <f>IF($F1639="Food4Less",LOOKUP($C1639,'AisleList-T'!$A:$A,'AisleList-T'!D:D),"")</f>
        <v>Candy/Picnic</v>
      </c>
    </row>
    <row r="1640" spans="1:9" x14ac:dyDescent="0.35">
      <c r="A1640" s="1">
        <v>43798</v>
      </c>
      <c r="B1640" t="s">
        <v>245</v>
      </c>
      <c r="C1640" t="s">
        <v>246</v>
      </c>
      <c r="D1640">
        <v>1</v>
      </c>
      <c r="E1640" s="14">
        <v>1</v>
      </c>
      <c r="F1640" t="s">
        <v>11</v>
      </c>
      <c r="G1640" t="str">
        <f>LOOKUP($C1640,'AisleList-T'!$A:$A,'AisleList-T'!B:B)</f>
        <v>Snacks</v>
      </c>
      <c r="H1640">
        <f>IF($F1640="Food4Less",LOOKUP($C1640,'AisleList-T'!$A:$A,'AisleList-T'!C:C),"")</f>
        <v>10</v>
      </c>
      <c r="I1640" t="str">
        <f>IF($F1640="Food4Less",LOOKUP($C1640,'AisleList-T'!$A:$A,'AisleList-T'!D:D),"")</f>
        <v>Candy/Picnic</v>
      </c>
    </row>
    <row r="1641" spans="1:9" x14ac:dyDescent="0.35">
      <c r="A1641" s="1">
        <v>43798</v>
      </c>
      <c r="B1641" t="s">
        <v>245</v>
      </c>
      <c r="C1641" t="s">
        <v>246</v>
      </c>
      <c r="D1641">
        <v>1</v>
      </c>
      <c r="E1641" s="14">
        <v>1</v>
      </c>
      <c r="F1641" t="s">
        <v>11</v>
      </c>
      <c r="G1641" t="str">
        <f>LOOKUP($C1641,'AisleList-T'!$A:$A,'AisleList-T'!B:B)</f>
        <v>Snacks</v>
      </c>
      <c r="H1641">
        <f>IF($F1641="Food4Less",LOOKUP($C1641,'AisleList-T'!$A:$A,'AisleList-T'!C:C),"")</f>
        <v>10</v>
      </c>
      <c r="I1641" t="str">
        <f>IF($F1641="Food4Less",LOOKUP($C1641,'AisleList-T'!$A:$A,'AisleList-T'!D:D),"")</f>
        <v>Candy/Picnic</v>
      </c>
    </row>
    <row r="1642" spans="1:9" x14ac:dyDescent="0.35">
      <c r="A1642" s="1">
        <v>43798</v>
      </c>
      <c r="B1642" t="s">
        <v>543</v>
      </c>
      <c r="C1642" t="s">
        <v>246</v>
      </c>
      <c r="D1642">
        <v>1</v>
      </c>
      <c r="E1642" s="14">
        <v>1</v>
      </c>
      <c r="F1642" t="s">
        <v>11</v>
      </c>
      <c r="G1642" t="str">
        <f>LOOKUP($C1642,'AisleList-T'!$A:$A,'AisleList-T'!B:B)</f>
        <v>Snacks</v>
      </c>
      <c r="H1642">
        <f>IF($F1642="Food4Less",LOOKUP($C1642,'AisleList-T'!$A:$A,'AisleList-T'!C:C),"")</f>
        <v>10</v>
      </c>
      <c r="I1642" t="str">
        <f>IF($F1642="Food4Less",LOOKUP($C1642,'AisleList-T'!$A:$A,'AisleList-T'!D:D),"")</f>
        <v>Candy/Picnic</v>
      </c>
    </row>
    <row r="1643" spans="1:9" x14ac:dyDescent="0.35">
      <c r="A1643" s="1">
        <v>43801</v>
      </c>
      <c r="B1643" t="s">
        <v>61</v>
      </c>
      <c r="C1643" t="s">
        <v>65</v>
      </c>
      <c r="D1643">
        <v>2</v>
      </c>
      <c r="E1643" s="14">
        <v>8.6</v>
      </c>
      <c r="F1643" t="s">
        <v>11</v>
      </c>
      <c r="G1643" t="str">
        <f>LOOKUP($C1643,'AisleList-T'!$A:$A,'AisleList-T'!B:B)</f>
        <v>Vegetables</v>
      </c>
      <c r="H1643">
        <f>IF($F1643="Food4Less",LOOKUP($C1643,'AisleList-T'!$A:$A,'AisleList-T'!C:C),"")</f>
        <v>0</v>
      </c>
      <c r="I1643" t="str">
        <f>IF($F1643="Food4Less",LOOKUP($C1643,'AisleList-T'!$A:$A,'AisleList-T'!D:D),"")</f>
        <v>Vegetables/Fruit</v>
      </c>
    </row>
    <row r="1644" spans="1:9" x14ac:dyDescent="0.35">
      <c r="A1644" s="1">
        <v>43801</v>
      </c>
      <c r="B1644" t="s">
        <v>546</v>
      </c>
      <c r="C1644" t="s">
        <v>27</v>
      </c>
      <c r="D1644">
        <v>1</v>
      </c>
      <c r="E1644" s="14">
        <v>4.99</v>
      </c>
      <c r="F1644" t="s">
        <v>11</v>
      </c>
      <c r="G1644" t="str">
        <f>LOOKUP($C1644,'AisleList-T'!$A:$A,'AisleList-T'!B:B)</f>
        <v>Meats/Proteins</v>
      </c>
      <c r="H1644" t="str">
        <f>IF($F1644="Food4Less",LOOKUP($C1644,'AisleList-T'!$A:$A,'AisleList-T'!C:C),"")</f>
        <v>BW</v>
      </c>
      <c r="I1644" t="str">
        <f>IF($F1644="Food4Less",LOOKUP($C1644,'AisleList-T'!$A:$A,'AisleList-T'!D:D),"")</f>
        <v>Deli/Dairy</v>
      </c>
    </row>
    <row r="1645" spans="1:9" x14ac:dyDescent="0.35">
      <c r="A1645" s="1">
        <v>43801</v>
      </c>
      <c r="B1645" t="s">
        <v>243</v>
      </c>
      <c r="C1645" t="s">
        <v>339</v>
      </c>
      <c r="D1645">
        <v>1</v>
      </c>
      <c r="E1645" s="14">
        <v>0.99</v>
      </c>
      <c r="F1645" t="s">
        <v>11</v>
      </c>
      <c r="G1645" t="str">
        <f>LOOKUP($C1645,'AisleList-T'!$A:$A,'AisleList-T'!B:B)</f>
        <v>Fruits</v>
      </c>
      <c r="H1645">
        <f>IF($F1645="Food4Less",LOOKUP($C1645,'AisleList-T'!$A:$A,'AisleList-T'!C:C),"")</f>
        <v>0</v>
      </c>
      <c r="I1645" t="str">
        <f>IF($F1645="Food4Less",LOOKUP($C1645,'AisleList-T'!$A:$A,'AisleList-T'!D:D),"")</f>
        <v>Vegetables/Fruit</v>
      </c>
    </row>
    <row r="1646" spans="1:9" x14ac:dyDescent="0.35">
      <c r="A1646" s="1">
        <v>43801</v>
      </c>
      <c r="B1646" t="s">
        <v>243</v>
      </c>
      <c r="C1646" t="s">
        <v>547</v>
      </c>
      <c r="D1646">
        <v>1</v>
      </c>
      <c r="E1646" s="14">
        <v>0.99</v>
      </c>
      <c r="F1646" t="s">
        <v>11</v>
      </c>
      <c r="G1646" t="str">
        <f>LOOKUP($C1646,'AisleList-T'!$A:$A,'AisleList-T'!B:B)</f>
        <v>Drinks</v>
      </c>
      <c r="H1646" t="str">
        <f>IF($F1646="Food4Less",LOOKUP($C1646,'AisleList-T'!$A:$A,'AisleList-T'!C:C),"")</f>
        <v>-</v>
      </c>
      <c r="I1646" t="str">
        <f>IF($F1646="Food4Less",LOOKUP($C1646,'AisleList-T'!$A:$A,'AisleList-T'!D:D),"")</f>
        <v>-</v>
      </c>
    </row>
    <row r="1647" spans="1:9" x14ac:dyDescent="0.35">
      <c r="A1647" s="1">
        <v>43801</v>
      </c>
      <c r="B1647" t="s">
        <v>243</v>
      </c>
      <c r="C1647" t="s">
        <v>244</v>
      </c>
      <c r="D1647">
        <v>1</v>
      </c>
      <c r="E1647" s="14">
        <v>1.19</v>
      </c>
      <c r="F1647" t="s">
        <v>11</v>
      </c>
      <c r="G1647" t="str">
        <f>LOOKUP($C1647,'AisleList-T'!$A:$A,'AisleList-T'!B:B)</f>
        <v>Spices/Sauces</v>
      </c>
      <c r="H1647">
        <f>IF($F1647="Food4Less",LOOKUP($C1647,'AisleList-T'!$A:$A,'AisleList-T'!C:C),"")</f>
        <v>6</v>
      </c>
      <c r="I1647" t="str">
        <f>IF($F1647="Food4Less",LOOKUP($C1647,'AisleList-T'!$A:$A,'AisleList-T'!D:D),"")</f>
        <v>Baking/Breakfast</v>
      </c>
    </row>
    <row r="1648" spans="1:9" x14ac:dyDescent="0.35">
      <c r="A1648" s="1">
        <v>43805</v>
      </c>
      <c r="B1648" t="s">
        <v>328</v>
      </c>
      <c r="C1648" t="s">
        <v>10</v>
      </c>
      <c r="D1648">
        <v>1</v>
      </c>
      <c r="E1648" s="14">
        <v>2.5</v>
      </c>
      <c r="F1648" t="s">
        <v>11</v>
      </c>
      <c r="G1648" t="str">
        <f>LOOKUP($C1648,'AisleList-T'!$A:$A,'AisleList-T'!B:B)</f>
        <v>Dairy</v>
      </c>
      <c r="H1648">
        <f>IF($F1648="Food4Less",LOOKUP($C1648,'AisleList-T'!$A:$A,'AisleList-T'!C:C),"")</f>
        <v>15</v>
      </c>
      <c r="I1648" t="str">
        <f>IF($F1648="Food4Less",LOOKUP($C1648,'AisleList-T'!$A:$A,'AisleList-T'!D:D),"")</f>
        <v>Dairy Products</v>
      </c>
    </row>
    <row r="1649" spans="1:9" x14ac:dyDescent="0.35">
      <c r="A1649" s="1">
        <v>43805</v>
      </c>
      <c r="B1649" t="s">
        <v>328</v>
      </c>
      <c r="C1649" t="s">
        <v>10</v>
      </c>
      <c r="D1649">
        <v>1</v>
      </c>
      <c r="E1649" s="14">
        <v>2.5</v>
      </c>
      <c r="F1649" t="s">
        <v>11</v>
      </c>
      <c r="G1649" t="str">
        <f>LOOKUP($C1649,'AisleList-T'!$A:$A,'AisleList-T'!B:B)</f>
        <v>Dairy</v>
      </c>
      <c r="H1649">
        <f>IF($F1649="Food4Less",LOOKUP($C1649,'AisleList-T'!$A:$A,'AisleList-T'!C:C),"")</f>
        <v>15</v>
      </c>
      <c r="I1649" t="str">
        <f>IF($F1649="Food4Less",LOOKUP($C1649,'AisleList-T'!$A:$A,'AisleList-T'!D:D),"")</f>
        <v>Dairy Products</v>
      </c>
    </row>
    <row r="1650" spans="1:9" x14ac:dyDescent="0.35">
      <c r="A1650" s="1">
        <v>43805</v>
      </c>
      <c r="B1650" t="s">
        <v>14</v>
      </c>
      <c r="C1650" t="s">
        <v>309</v>
      </c>
      <c r="D1650">
        <v>1</v>
      </c>
      <c r="E1650" s="14">
        <v>2.39</v>
      </c>
      <c r="F1650" t="s">
        <v>11</v>
      </c>
      <c r="G1650" t="str">
        <f>LOOKUP($C1650,'AisleList-T'!$A:$A,'AisleList-T'!B:B)</f>
        <v>Dairy</v>
      </c>
      <c r="H1650">
        <f>IF($F1650="Food4Less",LOOKUP($C1650,'AisleList-T'!$A:$A,'AisleList-T'!C:C),"")</f>
        <v>15</v>
      </c>
      <c r="I1650" t="str">
        <f>IF($F1650="Food4Less",LOOKUP($C1650,'AisleList-T'!$A:$A,'AisleList-T'!D:D),"")</f>
        <v>Dairy Products</v>
      </c>
    </row>
    <row r="1651" spans="1:9" x14ac:dyDescent="0.35">
      <c r="A1651" s="1">
        <v>43805</v>
      </c>
      <c r="B1651" t="s">
        <v>278</v>
      </c>
      <c r="C1651" t="s">
        <v>544</v>
      </c>
      <c r="D1651">
        <v>1</v>
      </c>
      <c r="E1651" s="14">
        <v>3.69</v>
      </c>
      <c r="F1651" t="s">
        <v>11</v>
      </c>
      <c r="G1651" t="str">
        <f>LOOKUP($C1651,'AisleList-T'!$A:$A,'AisleList-T'!B:B)</f>
        <v>Condiments</v>
      </c>
      <c r="H1651">
        <f>IF($F1651="Food4Less",LOOKUP($C1651,'AisleList-T'!$A:$A,'AisleList-T'!C:C),"")</f>
        <v>4</v>
      </c>
      <c r="I1651" t="str">
        <f>IF($F1651="Food4Less",LOOKUP($C1651,'AisleList-T'!$A:$A,'AisleList-T'!D:D),"")</f>
        <v>Condiments/Canned Foods</v>
      </c>
    </row>
    <row r="1652" spans="1:9" x14ac:dyDescent="0.35">
      <c r="A1652" s="1">
        <v>43805</v>
      </c>
      <c r="B1652" t="s">
        <v>14</v>
      </c>
      <c r="C1652" t="s">
        <v>20</v>
      </c>
      <c r="D1652">
        <v>1</v>
      </c>
      <c r="E1652" s="14">
        <v>3.29</v>
      </c>
      <c r="F1652" t="s">
        <v>11</v>
      </c>
      <c r="G1652" t="str">
        <f>LOOKUP($C1652,'AisleList-T'!$A:$A,'AisleList-T'!B:B)</f>
        <v>Meats/Proteins</v>
      </c>
      <c r="H1652" t="str">
        <f>IF($F1652="Food4Less",LOOKUP($C1652,'AisleList-T'!$A:$A,'AisleList-T'!C:C),"")</f>
        <v>BW</v>
      </c>
      <c r="I1652" t="str">
        <f>IF($F1652="Food4Less",LOOKUP($C1652,'AisleList-T'!$A:$A,'AisleList-T'!D:D),"")</f>
        <v>Deli/Dairy</v>
      </c>
    </row>
    <row r="1653" spans="1:9" x14ac:dyDescent="0.35">
      <c r="A1653" s="1">
        <v>43805</v>
      </c>
      <c r="B1653" t="s">
        <v>75</v>
      </c>
      <c r="C1653" t="s">
        <v>76</v>
      </c>
      <c r="D1653">
        <v>1</v>
      </c>
      <c r="E1653" s="14">
        <v>2.79</v>
      </c>
      <c r="F1653" t="s">
        <v>11</v>
      </c>
      <c r="G1653" t="str">
        <f>LOOKUP($C1653,'AisleList-T'!$A:$A,'AisleList-T'!B:B)</f>
        <v>Snacks</v>
      </c>
      <c r="H1653">
        <f>IF($F1653="Food4Less",LOOKUP($C1653,'AisleList-T'!$A:$A,'AisleList-T'!C:C),"")</f>
        <v>10</v>
      </c>
      <c r="I1653" t="str">
        <f>IF($F1653="Food4Less",LOOKUP($C1653,'AisleList-T'!$A:$A,'AisleList-T'!D:D),"")</f>
        <v>Candy/Picnic</v>
      </c>
    </row>
    <row r="1654" spans="1:9" x14ac:dyDescent="0.35">
      <c r="A1654" s="1">
        <v>43805</v>
      </c>
      <c r="B1654" t="s">
        <v>538</v>
      </c>
      <c r="C1654" t="s">
        <v>13</v>
      </c>
      <c r="D1654">
        <v>1</v>
      </c>
      <c r="E1654" s="14">
        <v>4.99</v>
      </c>
      <c r="F1654" t="s">
        <v>11</v>
      </c>
      <c r="G1654" t="str">
        <f>LOOKUP($C1654,'AisleList-T'!$A:$A,'AisleList-T'!B:B)</f>
        <v>Dairy</v>
      </c>
      <c r="H1654">
        <f>IF($F1654="Food4Less",LOOKUP($C1654,'AisleList-T'!$A:$A,'AisleList-T'!C:C),"")</f>
        <v>15</v>
      </c>
      <c r="I1654" t="str">
        <f>IF($F1654="Food4Less",LOOKUP($C1654,'AisleList-T'!$A:$A,'AisleList-T'!D:D),"")</f>
        <v>Dairy Products</v>
      </c>
    </row>
    <row r="1655" spans="1:9" x14ac:dyDescent="0.35">
      <c r="A1655" s="1">
        <v>43805</v>
      </c>
      <c r="B1655" t="s">
        <v>14</v>
      </c>
      <c r="C1655" t="s">
        <v>189</v>
      </c>
      <c r="D1655">
        <v>1</v>
      </c>
      <c r="E1655" s="14">
        <v>2.4900000000000002</v>
      </c>
      <c r="F1655" t="s">
        <v>11</v>
      </c>
      <c r="G1655" t="str">
        <f>LOOKUP($C1655,'AisleList-T'!$A:$A,'AisleList-T'!B:B)</f>
        <v>Vegetables</v>
      </c>
      <c r="H1655">
        <f>IF($F1655="Food4Less",LOOKUP($C1655,'AisleList-T'!$A:$A,'AisleList-T'!C:C),"")</f>
        <v>0</v>
      </c>
      <c r="I1655" t="str">
        <f>IF($F1655="Food4Less",LOOKUP($C1655,'AisleList-T'!$A:$A,'AisleList-T'!D:D),"")</f>
        <v>Vegetables/Fruit</v>
      </c>
    </row>
    <row r="1656" spans="1:9" x14ac:dyDescent="0.35">
      <c r="A1656" s="1">
        <v>43805</v>
      </c>
      <c r="B1656" t="s">
        <v>14</v>
      </c>
      <c r="C1656" t="s">
        <v>26</v>
      </c>
      <c r="D1656">
        <v>12</v>
      </c>
      <c r="E1656" s="14">
        <v>1.49</v>
      </c>
      <c r="F1656" t="s">
        <v>11</v>
      </c>
      <c r="G1656" t="str">
        <f>LOOKUP($C1656,'AisleList-T'!$A:$A,'AisleList-T'!B:B)</f>
        <v>Meats/Proteins</v>
      </c>
      <c r="H1656" t="str">
        <f>IF($F1656="Food4Less",LOOKUP($C1656,'AisleList-T'!$A:$A,'AisleList-T'!C:C),"")</f>
        <v>BW</v>
      </c>
      <c r="I1656" t="str">
        <f>IF($F1656="Food4Less",LOOKUP($C1656,'AisleList-T'!$A:$A,'AisleList-T'!D:D),"")</f>
        <v>Deli/Dairy</v>
      </c>
    </row>
    <row r="1657" spans="1:9" x14ac:dyDescent="0.35">
      <c r="A1657" s="1">
        <v>43805</v>
      </c>
      <c r="B1657" t="s">
        <v>14</v>
      </c>
      <c r="C1657" t="s">
        <v>22</v>
      </c>
      <c r="D1657">
        <v>1</v>
      </c>
      <c r="E1657" s="14">
        <v>5.99</v>
      </c>
      <c r="F1657" t="s">
        <v>11</v>
      </c>
      <c r="G1657" t="str">
        <f>LOOKUP($C1657,'AisleList-T'!$A:$A,'AisleList-T'!B:B)</f>
        <v>Dairy</v>
      </c>
      <c r="H1657">
        <f>IF($F1657="Food4Less",LOOKUP($C1657,'AisleList-T'!$A:$A,'AisleList-T'!C:C),"")</f>
        <v>1</v>
      </c>
      <c r="I1657" t="str">
        <f>IF($F1657="Food4Less",LOOKUP($C1657,'AisleList-T'!$A:$A,'AisleList-T'!D:D),"")</f>
        <v>Meats/Cheese</v>
      </c>
    </row>
    <row r="1658" spans="1:9" x14ac:dyDescent="0.35">
      <c r="A1658" s="1">
        <v>43805</v>
      </c>
      <c r="B1658" t="s">
        <v>511</v>
      </c>
      <c r="C1658" t="s">
        <v>232</v>
      </c>
      <c r="D1658">
        <v>1</v>
      </c>
      <c r="E1658" s="14">
        <v>5.99</v>
      </c>
      <c r="F1658" t="s">
        <v>11</v>
      </c>
      <c r="G1658" t="str">
        <f>LOOKUP($C1658,'AisleList-T'!$A:$A,'AisleList-T'!B:B)</f>
        <v>Breakfast</v>
      </c>
      <c r="H1658">
        <f>IF($F1658="Food4Less",LOOKUP($C1658,'AisleList-T'!$A:$A,'AisleList-T'!C:C),"")</f>
        <v>11</v>
      </c>
      <c r="I1658" t="str">
        <f>IF($F1658="Food4Less",LOOKUP($C1658,'AisleList-T'!$A:$A,'AisleList-T'!D:D),"")</f>
        <v>Snacks 2</v>
      </c>
    </row>
    <row r="1659" spans="1:9" x14ac:dyDescent="0.35">
      <c r="A1659" s="1">
        <v>43805</v>
      </c>
      <c r="B1659" t="s">
        <v>511</v>
      </c>
      <c r="C1659" t="s">
        <v>232</v>
      </c>
      <c r="D1659">
        <v>1</v>
      </c>
      <c r="E1659" s="14">
        <v>5.99</v>
      </c>
      <c r="F1659" t="s">
        <v>11</v>
      </c>
      <c r="G1659" t="str">
        <f>LOOKUP($C1659,'AisleList-T'!$A:$A,'AisleList-T'!B:B)</f>
        <v>Breakfast</v>
      </c>
      <c r="H1659">
        <f>IF($F1659="Food4Less",LOOKUP($C1659,'AisleList-T'!$A:$A,'AisleList-T'!C:C),"")</f>
        <v>11</v>
      </c>
      <c r="I1659" t="str">
        <f>IF($F1659="Food4Less",LOOKUP($C1659,'AisleList-T'!$A:$A,'AisleList-T'!D:D),"")</f>
        <v>Snacks 2</v>
      </c>
    </row>
    <row r="1660" spans="1:9" x14ac:dyDescent="0.35">
      <c r="A1660" s="1">
        <v>43805</v>
      </c>
      <c r="B1660" t="s">
        <v>14</v>
      </c>
      <c r="C1660" t="s">
        <v>493</v>
      </c>
      <c r="D1660">
        <v>1</v>
      </c>
      <c r="E1660" s="14">
        <v>2.99</v>
      </c>
      <c r="F1660" t="s">
        <v>11</v>
      </c>
      <c r="G1660" t="str">
        <f>LOOKUP($C1660,'AisleList-T'!$A:$A,'AisleList-T'!B:B)</f>
        <v>Dairy</v>
      </c>
      <c r="H1660">
        <f>IF($F1660="Food4Less",LOOKUP($C1660,'AisleList-T'!$A:$A,'AisleList-T'!C:C),"")</f>
        <v>15</v>
      </c>
      <c r="I1660" t="str">
        <f>IF($F1660="Food4Less",LOOKUP($C1660,'AisleList-T'!$A:$A,'AisleList-T'!D:D),"")</f>
        <v>Dairy Products</v>
      </c>
    </row>
    <row r="1661" spans="1:9" x14ac:dyDescent="0.35">
      <c r="A1661" s="1">
        <v>43805</v>
      </c>
      <c r="B1661" t="s">
        <v>14</v>
      </c>
      <c r="C1661" t="s">
        <v>57</v>
      </c>
      <c r="D1661">
        <v>1</v>
      </c>
      <c r="E1661" s="14">
        <v>1.29</v>
      </c>
      <c r="F1661" t="s">
        <v>11</v>
      </c>
      <c r="G1661" t="str">
        <f>LOOKUP($C1661,'AisleList-T'!$A:$A,'AisleList-T'!B:B)</f>
        <v>Breads</v>
      </c>
      <c r="H1661">
        <f>IF($F1661="Food4Less",LOOKUP($C1661,'AisleList-T'!$A:$A,'AisleList-T'!C:C),"")</f>
        <v>2</v>
      </c>
      <c r="I1661" t="str">
        <f>IF($F1661="Food4Less",LOOKUP($C1661,'AisleList-T'!$A:$A,'AisleList-T'!D:D),"")</f>
        <v>Bread/Cereal</v>
      </c>
    </row>
    <row r="1662" spans="1:9" x14ac:dyDescent="0.35">
      <c r="A1662" s="1">
        <v>43805</v>
      </c>
      <c r="B1662" t="s">
        <v>14</v>
      </c>
      <c r="C1662" t="s">
        <v>466</v>
      </c>
      <c r="D1662">
        <v>1</v>
      </c>
      <c r="E1662" s="14">
        <v>1.99</v>
      </c>
      <c r="F1662" t="s">
        <v>11</v>
      </c>
      <c r="G1662" t="str">
        <f>LOOKUP($C1662,'AisleList-T'!$A:$A,'AisleList-T'!B:B)</f>
        <v>Snacks</v>
      </c>
      <c r="H1662" t="str">
        <f>IF($F1662="Food4Less",LOOKUP($C1662,'AisleList-T'!$A:$A,'AisleList-T'!C:C),"")</f>
        <v>B</v>
      </c>
      <c r="I1662" t="str">
        <f>IF($F1662="Food4Less",LOOKUP($C1662,'AisleList-T'!$A:$A,'AisleList-T'!D:D),"")</f>
        <v>Backery</v>
      </c>
    </row>
    <row r="1663" spans="1:9" x14ac:dyDescent="0.35">
      <c r="A1663" s="1">
        <v>43805</v>
      </c>
      <c r="B1663" t="s">
        <v>110</v>
      </c>
      <c r="C1663" t="s">
        <v>40</v>
      </c>
      <c r="D1663">
        <v>18</v>
      </c>
      <c r="E1663" s="14">
        <v>1.99</v>
      </c>
      <c r="F1663" t="s">
        <v>11</v>
      </c>
      <c r="G1663" t="str">
        <f>LOOKUP($C1663,'AisleList-T'!$A:$A,'AisleList-T'!B:B)</f>
        <v>Breads</v>
      </c>
      <c r="H1663">
        <f>IF($F1663="Food4Less",LOOKUP($C1663,'AisleList-T'!$A:$A,'AisleList-T'!C:C),"")</f>
        <v>6</v>
      </c>
      <c r="I1663" t="str">
        <f>IF($F1663="Food4Less",LOOKUP($C1663,'AisleList-T'!$A:$A,'AisleList-T'!D:D),"")</f>
        <v>Baking/Breakfast</v>
      </c>
    </row>
    <row r="1664" spans="1:9" x14ac:dyDescent="0.35">
      <c r="A1664" s="1">
        <v>43805</v>
      </c>
      <c r="B1664" t="s">
        <v>243</v>
      </c>
      <c r="C1664" t="s">
        <v>502</v>
      </c>
      <c r="D1664">
        <v>1</v>
      </c>
      <c r="E1664" s="14">
        <v>4.99</v>
      </c>
      <c r="F1664" t="s">
        <v>11</v>
      </c>
      <c r="G1664" t="str">
        <f>LOOKUP($C1664,'AisleList-T'!$A:$A,'AisleList-T'!B:B)</f>
        <v>Drinks</v>
      </c>
      <c r="H1664">
        <f>IF($F1664="Food4Less",LOOKUP($C1664,'AisleList-T'!$A:$A,'AisleList-T'!C:C),"")</f>
        <v>1</v>
      </c>
      <c r="I1664" t="str">
        <f>IF($F1664="Food4Less",LOOKUP($C1664,'AisleList-T'!$A:$A,'AisleList-T'!D:D),"")</f>
        <v>Meats/Cheese</v>
      </c>
    </row>
    <row r="1665" spans="1:9" x14ac:dyDescent="0.35">
      <c r="A1665" s="1">
        <v>43805</v>
      </c>
      <c r="B1665" t="s">
        <v>61</v>
      </c>
      <c r="C1665" t="s">
        <v>62</v>
      </c>
      <c r="D1665">
        <v>5</v>
      </c>
      <c r="E1665" s="14">
        <v>2.4300000000000002</v>
      </c>
      <c r="F1665" t="s">
        <v>11</v>
      </c>
      <c r="G1665" t="str">
        <f>LOOKUP($C1665,'AisleList-T'!$A:$A,'AisleList-T'!B:B)</f>
        <v>Fruits</v>
      </c>
      <c r="H1665">
        <f>IF($F1665="Food4Less",LOOKUP($C1665,'AisleList-T'!$A:$A,'AisleList-T'!C:C),"")</f>
        <v>0</v>
      </c>
      <c r="I1665" t="str">
        <f>IF($F1665="Food4Less",LOOKUP($C1665,'AisleList-T'!$A:$A,'AisleList-T'!D:D),"")</f>
        <v>Vegetables/Fruit</v>
      </c>
    </row>
    <row r="1666" spans="1:9" x14ac:dyDescent="0.35">
      <c r="A1666" s="1">
        <v>43805</v>
      </c>
      <c r="B1666" t="s">
        <v>14</v>
      </c>
      <c r="C1666" t="s">
        <v>545</v>
      </c>
      <c r="D1666">
        <v>1</v>
      </c>
      <c r="E1666" s="14">
        <v>2.99</v>
      </c>
      <c r="F1666" t="s">
        <v>11</v>
      </c>
      <c r="G1666" t="str">
        <f>LOOKUP($C1666,'AisleList-T'!$A:$A,'AisleList-T'!B:B)</f>
        <v>Sides</v>
      </c>
      <c r="H1666">
        <f>IF($F1666="Food4Less",LOOKUP($C1666,'AisleList-T'!$A:$A,'AisleList-T'!C:C),"")</f>
        <v>5</v>
      </c>
      <c r="I1666" t="str">
        <f>IF($F1666="Food4Less",LOOKUP($C1666,'AisleList-T'!$A:$A,'AisleList-T'!D:D),"")</f>
        <v>Pasta/Rice</v>
      </c>
    </row>
    <row r="1667" spans="1:9" x14ac:dyDescent="0.35">
      <c r="A1667" s="1">
        <v>43805</v>
      </c>
      <c r="B1667" t="s">
        <v>61</v>
      </c>
      <c r="C1667" t="s">
        <v>99</v>
      </c>
      <c r="D1667">
        <v>4</v>
      </c>
      <c r="E1667" s="14">
        <v>3.96</v>
      </c>
      <c r="F1667" t="s">
        <v>11</v>
      </c>
      <c r="G1667" t="str">
        <f>LOOKUP($C1667,'AisleList-T'!$A:$A,'AisleList-T'!B:B)</f>
        <v>Fruits</v>
      </c>
      <c r="H1667">
        <f>IF($F1667="Food4Less",LOOKUP($C1667,'AisleList-T'!$A:$A,'AisleList-T'!C:C),"")</f>
        <v>0</v>
      </c>
      <c r="I1667" t="str">
        <f>IF($F1667="Food4Less",LOOKUP($C1667,'AisleList-T'!$A:$A,'AisleList-T'!D:D),"")</f>
        <v>Vegetables/Fruit</v>
      </c>
    </row>
    <row r="1668" spans="1:9" x14ac:dyDescent="0.35">
      <c r="A1668" s="1">
        <v>43805</v>
      </c>
      <c r="B1668" t="s">
        <v>61</v>
      </c>
      <c r="C1668" t="s">
        <v>463</v>
      </c>
      <c r="D1668">
        <v>7</v>
      </c>
      <c r="E1668" s="14">
        <v>1.9</v>
      </c>
      <c r="F1668" t="s">
        <v>11</v>
      </c>
      <c r="G1668" t="str">
        <f>LOOKUP($C1668,'AisleList-T'!$A:$A,'AisleList-T'!B:B)</f>
        <v>Dairy</v>
      </c>
      <c r="H1668">
        <f>IF($F1668="Food4Less",LOOKUP($C1668,'AisleList-T'!$A:$A,'AisleList-T'!C:C),"")</f>
        <v>15</v>
      </c>
      <c r="I1668" t="str">
        <f>IF($F1668="Food4Less",LOOKUP($C1668,'AisleList-T'!$A:$A,'AisleList-T'!D:D),"")</f>
        <v>Dairy Products</v>
      </c>
    </row>
    <row r="1669" spans="1:9" x14ac:dyDescent="0.35">
      <c r="A1669" s="1">
        <v>43805</v>
      </c>
      <c r="B1669" t="s">
        <v>454</v>
      </c>
      <c r="C1669" t="s">
        <v>512</v>
      </c>
      <c r="D1669">
        <v>1</v>
      </c>
      <c r="E1669" s="14">
        <v>14.99</v>
      </c>
      <c r="F1669" t="s">
        <v>453</v>
      </c>
      <c r="G1669" t="str">
        <f>LOOKUP($C1669,'AisleList-T'!$A:$A,'AisleList-T'!B:B)</f>
        <v>Vegetables</v>
      </c>
      <c r="H1669" t="str">
        <f>IF($F1669="Food4Less",LOOKUP($C1669,'AisleList-T'!$A:$A,'AisleList-T'!C:C),"")</f>
        <v/>
      </c>
      <c r="I1669" t="str">
        <f>IF($F1669="Food4Less",LOOKUP($C1669,'AisleList-T'!$A:$A,'AisleList-T'!D:D),"")</f>
        <v/>
      </c>
    </row>
    <row r="1670" spans="1:9" x14ac:dyDescent="0.35">
      <c r="A1670" s="1">
        <v>43805</v>
      </c>
      <c r="B1670" t="s">
        <v>454</v>
      </c>
      <c r="C1670" t="s">
        <v>27</v>
      </c>
      <c r="D1670">
        <v>1</v>
      </c>
      <c r="E1670" s="14">
        <v>15.99</v>
      </c>
      <c r="F1670" t="s">
        <v>453</v>
      </c>
      <c r="G1670" t="str">
        <f>LOOKUP($C1670,'AisleList-T'!$A:$A,'AisleList-T'!B:B)</f>
        <v>Meats/Proteins</v>
      </c>
      <c r="H1670" t="str">
        <f>IF($F1670="Food4Less",LOOKUP($C1670,'AisleList-T'!$A:$A,'AisleList-T'!C:C),"")</f>
        <v/>
      </c>
      <c r="I1670" t="str">
        <f>IF($F1670="Food4Less",LOOKUP($C1670,'AisleList-T'!$A:$A,'AisleList-T'!D:D),"")</f>
        <v/>
      </c>
    </row>
    <row r="1671" spans="1:9" x14ac:dyDescent="0.35">
      <c r="A1671" s="1">
        <v>43805</v>
      </c>
      <c r="B1671" t="s">
        <v>454</v>
      </c>
      <c r="C1671" t="s">
        <v>30</v>
      </c>
      <c r="D1671">
        <v>2</v>
      </c>
      <c r="E1671" s="14">
        <v>12.49</v>
      </c>
      <c r="F1671" t="s">
        <v>453</v>
      </c>
      <c r="G1671" t="str">
        <f>LOOKUP($C1671,'AisleList-T'!$A:$A,'AisleList-T'!B:B)</f>
        <v>Dairy</v>
      </c>
      <c r="H1671" t="str">
        <f>IF($F1671="Food4Less",LOOKUP($C1671,'AisleList-T'!$A:$A,'AisleList-T'!C:C),"")</f>
        <v/>
      </c>
      <c r="I1671" t="str">
        <f>IF($F1671="Food4Less",LOOKUP($C1671,'AisleList-T'!$A:$A,'AisleList-T'!D:D),"")</f>
        <v/>
      </c>
    </row>
    <row r="1672" spans="1:9" x14ac:dyDescent="0.35">
      <c r="A1672" s="1">
        <v>43805</v>
      </c>
      <c r="B1672" t="s">
        <v>454</v>
      </c>
      <c r="C1672" t="s">
        <v>513</v>
      </c>
      <c r="D1672">
        <v>8</v>
      </c>
      <c r="E1672" s="14">
        <v>12.99</v>
      </c>
      <c r="F1672" t="s">
        <v>453</v>
      </c>
      <c r="G1672" t="str">
        <f>LOOKUP($C1672,'AisleList-T'!$A:$A,'AisleList-T'!B:B)</f>
        <v>Condiments</v>
      </c>
      <c r="H1672" t="str">
        <f>IF($F1672="Food4Less",LOOKUP($C1672,'AisleList-T'!$A:$A,'AisleList-T'!C:C),"")</f>
        <v/>
      </c>
      <c r="I1672" t="str">
        <f>IF($F1672="Food4Less",LOOKUP($C1672,'AisleList-T'!$A:$A,'AisleList-T'!D:D),"")</f>
        <v/>
      </c>
    </row>
    <row r="1673" spans="1:9" x14ac:dyDescent="0.35">
      <c r="A1673" s="1">
        <v>43812</v>
      </c>
      <c r="B1673" t="s">
        <v>514</v>
      </c>
      <c r="C1673" t="s">
        <v>187</v>
      </c>
      <c r="D1673">
        <v>1</v>
      </c>
      <c r="E1673" s="14">
        <v>1.99</v>
      </c>
      <c r="F1673" t="s">
        <v>11</v>
      </c>
      <c r="G1673" t="str">
        <f>LOOKUP($C1673,'AisleList-T'!$A:$A,'AisleList-T'!B:B)</f>
        <v>Snacks</v>
      </c>
      <c r="H1673">
        <f>IF($F1673="Food4Less",LOOKUP($C1673,'AisleList-T'!$A:$A,'AisleList-T'!C:C),"")</f>
        <v>7</v>
      </c>
      <c r="I1673" t="str">
        <f>IF($F1673="Food4Less",LOOKUP($C1673,'AisleList-T'!$A:$A,'AisleList-T'!D:D),"")</f>
        <v>Snacks 1</v>
      </c>
    </row>
    <row r="1674" spans="1:9" x14ac:dyDescent="0.35">
      <c r="A1674" s="1">
        <v>43812</v>
      </c>
      <c r="B1674" t="s">
        <v>23</v>
      </c>
      <c r="C1674" t="s">
        <v>337</v>
      </c>
      <c r="D1674">
        <v>1</v>
      </c>
      <c r="E1674" s="14">
        <v>3</v>
      </c>
      <c r="F1674" t="s">
        <v>11</v>
      </c>
      <c r="G1674" t="str">
        <f>LOOKUP($C1674,'AisleList-T'!$A:$A,'AisleList-T'!B:B)</f>
        <v>Snacks</v>
      </c>
      <c r="H1674">
        <f>IF($F1674="Food4Less",LOOKUP($C1674,'AisleList-T'!$A:$A,'AisleList-T'!C:C),"")</f>
        <v>10</v>
      </c>
      <c r="I1674" t="str">
        <f>IF($F1674="Food4Less",LOOKUP($C1674,'AisleList-T'!$A:$A,'AisleList-T'!D:D),"")</f>
        <v>Candy/Picnic</v>
      </c>
    </row>
    <row r="1675" spans="1:9" x14ac:dyDescent="0.35">
      <c r="A1675" s="1">
        <v>43812</v>
      </c>
      <c r="B1675" t="s">
        <v>23</v>
      </c>
      <c r="C1675" t="s">
        <v>24</v>
      </c>
      <c r="D1675">
        <v>1</v>
      </c>
      <c r="E1675" s="14">
        <v>3</v>
      </c>
      <c r="F1675" t="s">
        <v>11</v>
      </c>
      <c r="G1675" t="str">
        <f>LOOKUP($C1675,'AisleList-T'!$A:$A,'AisleList-T'!B:B)</f>
        <v>Meats/Proteins</v>
      </c>
      <c r="H1675">
        <f>IF($F1675="Food4Less",LOOKUP($C1675,'AisleList-T'!$A:$A,'AisleList-T'!C:C),"")</f>
        <v>1</v>
      </c>
      <c r="I1675" t="str">
        <f>IF($F1675="Food4Less",LOOKUP($C1675,'AisleList-T'!$A:$A,'AisleList-T'!D:D),"")</f>
        <v>Meats/Cheese</v>
      </c>
    </row>
    <row r="1676" spans="1:9" x14ac:dyDescent="0.35">
      <c r="A1676" s="1">
        <v>43812</v>
      </c>
      <c r="B1676" t="s">
        <v>14</v>
      </c>
      <c r="C1676" t="s">
        <v>26</v>
      </c>
      <c r="D1676">
        <v>18</v>
      </c>
      <c r="E1676" s="14">
        <v>3.69</v>
      </c>
      <c r="F1676" t="s">
        <v>11</v>
      </c>
      <c r="G1676" t="str">
        <f>LOOKUP($C1676,'AisleList-T'!$A:$A,'AisleList-T'!B:B)</f>
        <v>Meats/Proteins</v>
      </c>
      <c r="H1676" t="str">
        <f>IF($F1676="Food4Less",LOOKUP($C1676,'AisleList-T'!$A:$A,'AisleList-T'!C:C),"")</f>
        <v>BW</v>
      </c>
      <c r="I1676" t="str">
        <f>IF($F1676="Food4Less",LOOKUP($C1676,'AisleList-T'!$A:$A,'AisleList-T'!D:D),"")</f>
        <v>Deli/Dairy</v>
      </c>
    </row>
    <row r="1677" spans="1:9" x14ac:dyDescent="0.35">
      <c r="A1677" s="1">
        <v>43812</v>
      </c>
      <c r="B1677" t="s">
        <v>61</v>
      </c>
      <c r="C1677" t="s">
        <v>98</v>
      </c>
      <c r="D1677">
        <v>4</v>
      </c>
      <c r="E1677" s="14">
        <v>0.14000000000000001</v>
      </c>
      <c r="F1677" t="s">
        <v>11</v>
      </c>
      <c r="G1677" t="str">
        <f>LOOKUP($C1677,'AisleList-T'!$A:$A,'AisleList-T'!B:B)</f>
        <v>Fruits</v>
      </c>
      <c r="H1677">
        <f>IF($F1677="Food4Less",LOOKUP($C1677,'AisleList-T'!$A:$A,'AisleList-T'!C:C),"")</f>
        <v>0</v>
      </c>
      <c r="I1677" t="str">
        <f>IF($F1677="Food4Less",LOOKUP($C1677,'AisleList-T'!$A:$A,'AisleList-T'!D:D),"")</f>
        <v>Vegetables/Fruit</v>
      </c>
    </row>
    <row r="1678" spans="1:9" x14ac:dyDescent="0.35">
      <c r="A1678" s="1">
        <v>43812</v>
      </c>
      <c r="B1678" t="s">
        <v>519</v>
      </c>
      <c r="C1678" t="s">
        <v>520</v>
      </c>
      <c r="D1678">
        <v>1</v>
      </c>
      <c r="E1678" s="14">
        <v>2.4900000000000002</v>
      </c>
      <c r="F1678" t="s">
        <v>11</v>
      </c>
      <c r="G1678" t="str">
        <f>LOOKUP($C1678,'AisleList-T'!$A:$A,'AisleList-T'!B:B)</f>
        <v>Fruits</v>
      </c>
      <c r="H1678">
        <f>IF($F1678="Food4Less",LOOKUP($C1678,'AisleList-T'!$A:$A,'AisleList-T'!C:C),"")</f>
        <v>11</v>
      </c>
      <c r="I1678" t="str">
        <f>IF($F1678="Food4Less",LOOKUP($C1678,'AisleList-T'!$A:$A,'AisleList-T'!D:D),"")</f>
        <v>Snacks 2</v>
      </c>
    </row>
    <row r="1679" spans="1:9" x14ac:dyDescent="0.35">
      <c r="A1679" s="1">
        <v>43812</v>
      </c>
      <c r="B1679" t="s">
        <v>61</v>
      </c>
      <c r="C1679" t="s">
        <v>99</v>
      </c>
      <c r="D1679">
        <v>4</v>
      </c>
      <c r="E1679" s="14">
        <v>3.96</v>
      </c>
      <c r="F1679" t="s">
        <v>11</v>
      </c>
      <c r="G1679" t="str">
        <f>LOOKUP($C1679,'AisleList-T'!$A:$A,'AisleList-T'!B:B)</f>
        <v>Fruits</v>
      </c>
      <c r="H1679">
        <f>IF($F1679="Food4Less",LOOKUP($C1679,'AisleList-T'!$A:$A,'AisleList-T'!C:C),"")</f>
        <v>0</v>
      </c>
      <c r="I1679" t="str">
        <f>IF($F1679="Food4Less",LOOKUP($C1679,'AisleList-T'!$A:$A,'AisleList-T'!D:D),"")</f>
        <v>Vegetables/Fruit</v>
      </c>
    </row>
    <row r="1680" spans="1:9" x14ac:dyDescent="0.35">
      <c r="A1680" s="1">
        <v>43812</v>
      </c>
      <c r="B1680" t="s">
        <v>61</v>
      </c>
      <c r="C1680" t="s">
        <v>62</v>
      </c>
      <c r="D1680">
        <v>3</v>
      </c>
      <c r="E1680" s="14">
        <v>1.6</v>
      </c>
      <c r="F1680" t="s">
        <v>11</v>
      </c>
      <c r="G1680" t="str">
        <f>LOOKUP($C1680,'AisleList-T'!$A:$A,'AisleList-T'!B:B)</f>
        <v>Fruits</v>
      </c>
      <c r="H1680">
        <f>IF($F1680="Food4Less",LOOKUP($C1680,'AisleList-T'!$A:$A,'AisleList-T'!C:C),"")</f>
        <v>0</v>
      </c>
      <c r="I1680" t="str">
        <f>IF($F1680="Food4Less",LOOKUP($C1680,'AisleList-T'!$A:$A,'AisleList-T'!D:D),"")</f>
        <v>Vegetables/Fruit</v>
      </c>
    </row>
    <row r="1681" spans="1:9" x14ac:dyDescent="0.35">
      <c r="A1681" s="1">
        <v>43812</v>
      </c>
      <c r="B1681" t="s">
        <v>268</v>
      </c>
      <c r="C1681" t="s">
        <v>102</v>
      </c>
      <c r="D1681">
        <v>1</v>
      </c>
      <c r="E1681" s="14">
        <v>7.98</v>
      </c>
      <c r="F1681" t="s">
        <v>11</v>
      </c>
      <c r="G1681" t="str">
        <f>LOOKUP($C1681,'AisleList-T'!$A:$A,'AisleList-T'!B:B)</f>
        <v>Meats/Proteins</v>
      </c>
      <c r="H1681" t="str">
        <f>IF($F1681="Food4Less",LOOKUP($C1681,'AisleList-T'!$A:$A,'AisleList-T'!C:C),"")</f>
        <v>BW</v>
      </c>
      <c r="I1681" t="str">
        <f>IF($F1681="Food4Less",LOOKUP($C1681,'AisleList-T'!$A:$A,'AisleList-T'!D:D),"")</f>
        <v>Deli/Dairy</v>
      </c>
    </row>
    <row r="1682" spans="1:9" x14ac:dyDescent="0.35">
      <c r="A1682" s="1">
        <v>43812</v>
      </c>
      <c r="B1682" t="s">
        <v>61</v>
      </c>
      <c r="C1682" t="s">
        <v>132</v>
      </c>
      <c r="D1682">
        <v>1</v>
      </c>
      <c r="E1682" s="14">
        <v>1.1399999999999999</v>
      </c>
      <c r="F1682" t="s">
        <v>11</v>
      </c>
      <c r="G1682" t="str">
        <f>LOOKUP($C1682,'AisleList-T'!$A:$A,'AisleList-T'!B:B)</f>
        <v>Vegetables</v>
      </c>
      <c r="H1682">
        <f>IF($F1682="Food4Less",LOOKUP($C1682,'AisleList-T'!$A:$A,'AisleList-T'!C:C),"")</f>
        <v>0</v>
      </c>
      <c r="I1682" t="str">
        <f>IF($F1682="Food4Less",LOOKUP($C1682,'AisleList-T'!$A:$A,'AisleList-T'!D:D),"")</f>
        <v>Vegetables/Fruit</v>
      </c>
    </row>
    <row r="1683" spans="1:9" x14ac:dyDescent="0.35">
      <c r="A1683" s="1">
        <v>43812</v>
      </c>
      <c r="B1683" t="s">
        <v>14</v>
      </c>
      <c r="C1683" t="s">
        <v>288</v>
      </c>
      <c r="D1683">
        <v>1</v>
      </c>
      <c r="E1683" s="14">
        <v>1.99</v>
      </c>
      <c r="F1683" t="s">
        <v>11</v>
      </c>
      <c r="G1683" t="str">
        <f>LOOKUP($C1683,'AisleList-T'!$A:$A,'AisleList-T'!B:B)</f>
        <v>Baking</v>
      </c>
      <c r="H1683">
        <f>IF($F1683="Food4Less",LOOKUP($C1683,'AisleList-T'!$A:$A,'AisleList-T'!C:C),"")</f>
        <v>6</v>
      </c>
      <c r="I1683" t="str">
        <f>IF($F1683="Food4Less",LOOKUP($C1683,'AisleList-T'!$A:$A,'AisleList-T'!D:D),"")</f>
        <v>Baking/Breakfast</v>
      </c>
    </row>
    <row r="1684" spans="1:9" x14ac:dyDescent="0.35">
      <c r="A1684" s="1">
        <v>43812</v>
      </c>
      <c r="B1684" t="s">
        <v>507</v>
      </c>
      <c r="C1684" t="s">
        <v>365</v>
      </c>
      <c r="D1684">
        <v>1</v>
      </c>
      <c r="E1684" s="14">
        <v>6.99</v>
      </c>
      <c r="F1684" t="s">
        <v>11</v>
      </c>
      <c r="G1684" t="str">
        <f>LOOKUP($C1684,'AisleList-T'!$A:$A,'AisleList-T'!B:B)</f>
        <v>Dairy</v>
      </c>
      <c r="H1684">
        <f>IF($F1684="Food4Less",LOOKUP($C1684,'AisleList-T'!$A:$A,'AisleList-T'!C:C),"")</f>
        <v>15</v>
      </c>
      <c r="I1684" t="str">
        <f>IF($F1684="Food4Less",LOOKUP($C1684,'AisleList-T'!$A:$A,'AisleList-T'!D:D),"")</f>
        <v>Dairy Products</v>
      </c>
    </row>
    <row r="1685" spans="1:9" x14ac:dyDescent="0.35">
      <c r="A1685" s="1">
        <v>43819</v>
      </c>
      <c r="B1685" t="s">
        <v>221</v>
      </c>
      <c r="C1685" t="s">
        <v>79</v>
      </c>
      <c r="D1685">
        <v>1</v>
      </c>
      <c r="E1685" s="14">
        <v>3.99</v>
      </c>
      <c r="F1685" t="s">
        <v>11</v>
      </c>
      <c r="G1685" t="str">
        <f>LOOKUP($C1685,'AisleList-T'!$A:$A,'AisleList-T'!B:B)</f>
        <v>Sides</v>
      </c>
      <c r="H1685">
        <f>IF($F1685="Food4Less",LOOKUP($C1685,'AisleList-T'!$A:$A,'AisleList-T'!C:C),"")</f>
        <v>5</v>
      </c>
      <c r="I1685" t="str">
        <f>IF($F1685="Food4Less",LOOKUP($C1685,'AisleList-T'!$A:$A,'AisleList-T'!D:D),"")</f>
        <v>Pasta/Rice</v>
      </c>
    </row>
    <row r="1686" spans="1:9" x14ac:dyDescent="0.35">
      <c r="A1686" s="1">
        <v>43819</v>
      </c>
      <c r="B1686" t="s">
        <v>14</v>
      </c>
      <c r="C1686" t="s">
        <v>207</v>
      </c>
      <c r="D1686">
        <v>1</v>
      </c>
      <c r="E1686" s="14">
        <v>1.59</v>
      </c>
      <c r="F1686" t="s">
        <v>11</v>
      </c>
      <c r="G1686" t="str">
        <f>LOOKUP($C1686,'AisleList-T'!$A:$A,'AisleList-T'!B:B)</f>
        <v>Spices/Sauces</v>
      </c>
      <c r="H1686">
        <f>IF($F1686="Food4Less",LOOKUP($C1686,'AisleList-T'!$A:$A,'AisleList-T'!C:C),"")</f>
        <v>5</v>
      </c>
      <c r="I1686" t="str">
        <f>IF($F1686="Food4Less",LOOKUP($C1686,'AisleList-T'!$A:$A,'AisleList-T'!D:D),"")</f>
        <v>Pasta/Rice</v>
      </c>
    </row>
    <row r="1687" spans="1:9" x14ac:dyDescent="0.35">
      <c r="A1687" s="1">
        <v>43819</v>
      </c>
      <c r="B1687" t="s">
        <v>507</v>
      </c>
      <c r="C1687" t="s">
        <v>365</v>
      </c>
      <c r="D1687">
        <v>1</v>
      </c>
      <c r="E1687" s="14">
        <v>6.99</v>
      </c>
      <c r="F1687" t="s">
        <v>11</v>
      </c>
      <c r="G1687" t="str">
        <f>LOOKUP($C1687,'AisleList-T'!$A:$A,'AisleList-T'!B:B)</f>
        <v>Dairy</v>
      </c>
      <c r="H1687">
        <f>IF($F1687="Food4Less",LOOKUP($C1687,'AisleList-T'!$A:$A,'AisleList-T'!C:C),"")</f>
        <v>15</v>
      </c>
      <c r="I1687" t="str">
        <f>IF($F1687="Food4Less",LOOKUP($C1687,'AisleList-T'!$A:$A,'AisleList-T'!D:D),"")</f>
        <v>Dairy Products</v>
      </c>
    </row>
    <row r="1688" spans="1:9" x14ac:dyDescent="0.35">
      <c r="A1688" s="1">
        <v>43819</v>
      </c>
      <c r="B1688" t="s">
        <v>507</v>
      </c>
      <c r="C1688" t="s">
        <v>365</v>
      </c>
      <c r="D1688">
        <v>1</v>
      </c>
      <c r="E1688" s="14">
        <v>6.99</v>
      </c>
      <c r="F1688" t="s">
        <v>11</v>
      </c>
      <c r="G1688" t="str">
        <f>LOOKUP($C1688,'AisleList-T'!$A:$A,'AisleList-T'!B:B)</f>
        <v>Dairy</v>
      </c>
      <c r="H1688">
        <f>IF($F1688="Food4Less",LOOKUP($C1688,'AisleList-T'!$A:$A,'AisleList-T'!C:C),"")</f>
        <v>15</v>
      </c>
      <c r="I1688" t="str">
        <f>IF($F1688="Food4Less",LOOKUP($C1688,'AisleList-T'!$A:$A,'AisleList-T'!D:D),"")</f>
        <v>Dairy Products</v>
      </c>
    </row>
    <row r="1689" spans="1:9" x14ac:dyDescent="0.35">
      <c r="A1689" s="1">
        <v>43819</v>
      </c>
      <c r="B1689" t="s">
        <v>374</v>
      </c>
      <c r="C1689" t="s">
        <v>36</v>
      </c>
      <c r="D1689">
        <v>1</v>
      </c>
      <c r="E1689" s="14">
        <v>1.49</v>
      </c>
      <c r="F1689" t="s">
        <v>11</v>
      </c>
      <c r="G1689" t="str">
        <f>LOOKUP($C1689,'AisleList-T'!$A:$A,'AisleList-T'!B:B)</f>
        <v>Breads</v>
      </c>
      <c r="H1689">
        <f>IF($F1689="Food4Less",LOOKUP($C1689,'AisleList-T'!$A:$A,'AisleList-T'!C:C),"")</f>
        <v>5</v>
      </c>
      <c r="I1689" t="str">
        <f>IF($F1689="Food4Less",LOOKUP($C1689,'AisleList-T'!$A:$A,'AisleList-T'!D:D),"")</f>
        <v>Pasta/Rice</v>
      </c>
    </row>
    <row r="1690" spans="1:9" x14ac:dyDescent="0.35">
      <c r="A1690" s="1">
        <v>43819</v>
      </c>
      <c r="B1690" t="s">
        <v>61</v>
      </c>
      <c r="C1690" t="s">
        <v>62</v>
      </c>
      <c r="D1690">
        <v>4</v>
      </c>
      <c r="E1690" s="14">
        <v>1.26</v>
      </c>
      <c r="F1690" t="s">
        <v>11</v>
      </c>
      <c r="G1690" t="str">
        <f>LOOKUP($C1690,'AisleList-T'!$A:$A,'AisleList-T'!B:B)</f>
        <v>Fruits</v>
      </c>
      <c r="H1690">
        <f>IF($F1690="Food4Less",LOOKUP($C1690,'AisleList-T'!$A:$A,'AisleList-T'!C:C),"")</f>
        <v>0</v>
      </c>
      <c r="I1690" t="str">
        <f>IF($F1690="Food4Less",LOOKUP($C1690,'AisleList-T'!$A:$A,'AisleList-T'!D:D),"")</f>
        <v>Vegetables/Fruit</v>
      </c>
    </row>
    <row r="1691" spans="1:9" x14ac:dyDescent="0.35">
      <c r="A1691" s="1">
        <v>43819</v>
      </c>
      <c r="B1691" t="s">
        <v>295</v>
      </c>
      <c r="C1691" t="s">
        <v>94</v>
      </c>
      <c r="D1691">
        <v>1</v>
      </c>
      <c r="E1691" s="14">
        <v>1.79</v>
      </c>
      <c r="F1691" t="s">
        <v>11</v>
      </c>
      <c r="G1691" t="str">
        <f>LOOKUP($C1691,'AisleList-T'!$A:$A,'AisleList-T'!B:B)</f>
        <v>Snacks</v>
      </c>
      <c r="H1691">
        <f>IF($F1691="Food4Less",LOOKUP($C1691,'AisleList-T'!$A:$A,'AisleList-T'!C:C),"")</f>
        <v>11</v>
      </c>
      <c r="I1691" t="str">
        <f>IF($F1691="Food4Less",LOOKUP($C1691,'AisleList-T'!$A:$A,'AisleList-T'!D:D),"")</f>
        <v>Snacks 2</v>
      </c>
    </row>
    <row r="1692" spans="1:9" x14ac:dyDescent="0.35">
      <c r="A1692" s="1">
        <v>43819</v>
      </c>
      <c r="B1692" t="s">
        <v>548</v>
      </c>
      <c r="C1692" t="s">
        <v>505</v>
      </c>
      <c r="D1692">
        <v>1</v>
      </c>
      <c r="E1692" s="14">
        <v>2.4900000000000002</v>
      </c>
      <c r="F1692" t="s">
        <v>11</v>
      </c>
      <c r="G1692" t="str">
        <f>LOOKUP($C1692,'AisleList-T'!$A:$A,'AisleList-T'!B:B)</f>
        <v>Snacks</v>
      </c>
      <c r="H1692">
        <f>IF($F1692="Food4Less",LOOKUP($C1692,'AisleList-T'!$A:$A,'AisleList-T'!C:C),"")</f>
        <v>11</v>
      </c>
      <c r="I1692" t="str">
        <f>IF($F1692="Food4Less",LOOKUP($C1692,'AisleList-T'!$A:$A,'AisleList-T'!D:D),"")</f>
        <v>Snacks 2</v>
      </c>
    </row>
    <row r="1693" spans="1:9" x14ac:dyDescent="0.35">
      <c r="A1693" s="1">
        <v>43819</v>
      </c>
      <c r="B1693" t="s">
        <v>548</v>
      </c>
      <c r="C1693" t="s">
        <v>505</v>
      </c>
      <c r="D1693">
        <v>1</v>
      </c>
      <c r="E1693" s="14">
        <v>2.4900000000000002</v>
      </c>
      <c r="F1693" t="s">
        <v>11</v>
      </c>
      <c r="G1693" t="str">
        <f>LOOKUP($C1693,'AisleList-T'!$A:$A,'AisleList-T'!B:B)</f>
        <v>Snacks</v>
      </c>
      <c r="H1693">
        <f>IF($F1693="Food4Less",LOOKUP($C1693,'AisleList-T'!$A:$A,'AisleList-T'!C:C),"")</f>
        <v>11</v>
      </c>
      <c r="I1693" t="str">
        <f>IF($F1693="Food4Less",LOOKUP($C1693,'AisleList-T'!$A:$A,'AisleList-T'!D:D),"")</f>
        <v>Snacks 2</v>
      </c>
    </row>
    <row r="1694" spans="1:9" x14ac:dyDescent="0.35">
      <c r="A1694" s="1">
        <v>43819</v>
      </c>
      <c r="B1694" t="s">
        <v>548</v>
      </c>
      <c r="C1694" t="s">
        <v>505</v>
      </c>
      <c r="D1694">
        <v>1</v>
      </c>
      <c r="E1694" s="14">
        <v>2.4900000000000002</v>
      </c>
      <c r="F1694" t="s">
        <v>11</v>
      </c>
      <c r="G1694" t="str">
        <f>LOOKUP($C1694,'AisleList-T'!$A:$A,'AisleList-T'!B:B)</f>
        <v>Snacks</v>
      </c>
      <c r="H1694">
        <f>IF($F1694="Food4Less",LOOKUP($C1694,'AisleList-T'!$A:$A,'AisleList-T'!C:C),"")</f>
        <v>11</v>
      </c>
      <c r="I1694" t="str">
        <f>IF($F1694="Food4Less",LOOKUP($C1694,'AisleList-T'!$A:$A,'AisleList-T'!D:D),"")</f>
        <v>Snacks 2</v>
      </c>
    </row>
    <row r="1695" spans="1:9" x14ac:dyDescent="0.35">
      <c r="A1695" s="1">
        <v>43819</v>
      </c>
      <c r="B1695" t="s">
        <v>14</v>
      </c>
      <c r="C1695" t="s">
        <v>20</v>
      </c>
      <c r="D1695">
        <v>1</v>
      </c>
      <c r="E1695" s="14">
        <v>3.29</v>
      </c>
      <c r="F1695" t="s">
        <v>11</v>
      </c>
      <c r="G1695" t="str">
        <f>LOOKUP($C1695,'AisleList-T'!$A:$A,'AisleList-T'!B:B)</f>
        <v>Meats/Proteins</v>
      </c>
      <c r="H1695" t="str">
        <f>IF($F1695="Food4Less",LOOKUP($C1695,'AisleList-T'!$A:$A,'AisleList-T'!C:C),"")</f>
        <v>BW</v>
      </c>
      <c r="I1695" t="str">
        <f>IF($F1695="Food4Less",LOOKUP($C1695,'AisleList-T'!$A:$A,'AisleList-T'!D:D),"")</f>
        <v>Deli/Dairy</v>
      </c>
    </row>
  </sheetData>
  <autoFilter ref="A1:I1446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21" workbookViewId="0">
      <selection activeCell="H1" sqref="H1"/>
    </sheetView>
  </sheetViews>
  <sheetFormatPr defaultRowHeight="14.5" x14ac:dyDescent="0.35"/>
  <cols>
    <col min="1" max="1" width="17" bestFit="1" customWidth="1"/>
  </cols>
  <sheetData>
    <row r="1" spans="1:7" x14ac:dyDescent="0.35">
      <c r="A1" s="4" t="s">
        <v>2</v>
      </c>
      <c r="B1" s="4" t="s">
        <v>376</v>
      </c>
      <c r="C1" s="4" t="s">
        <v>377</v>
      </c>
      <c r="D1" s="4" t="s">
        <v>378</v>
      </c>
      <c r="E1" s="2" t="s">
        <v>378</v>
      </c>
      <c r="F1" s="2" t="s">
        <v>379</v>
      </c>
      <c r="G1" s="2" t="s">
        <v>380</v>
      </c>
    </row>
    <row r="2" spans="1:7" x14ac:dyDescent="0.35">
      <c r="A2" s="4" t="s">
        <v>62</v>
      </c>
      <c r="B2">
        <v>3</v>
      </c>
      <c r="C2">
        <v>9.6166666666666671</v>
      </c>
      <c r="D2">
        <v>6.2320000000000002</v>
      </c>
      <c r="E2">
        <v>4.76</v>
      </c>
      <c r="F2">
        <v>32</v>
      </c>
      <c r="G2" t="s">
        <v>381</v>
      </c>
    </row>
    <row r="3" spans="1:7" x14ac:dyDescent="0.35">
      <c r="A3" s="4" t="s">
        <v>326</v>
      </c>
      <c r="B3">
        <v>2</v>
      </c>
      <c r="C3">
        <v>10.5</v>
      </c>
      <c r="D3">
        <v>2.97</v>
      </c>
      <c r="E3">
        <v>3.44</v>
      </c>
      <c r="F3">
        <v>16</v>
      </c>
      <c r="G3" t="s">
        <v>382</v>
      </c>
    </row>
    <row r="4" spans="1:7" x14ac:dyDescent="0.35">
      <c r="A4" s="4" t="s">
        <v>57</v>
      </c>
      <c r="B4">
        <v>4</v>
      </c>
      <c r="C4">
        <v>11.78333333333333</v>
      </c>
      <c r="D4">
        <v>4.8840000000000003</v>
      </c>
      <c r="E4">
        <v>3.39</v>
      </c>
      <c r="F4">
        <v>21</v>
      </c>
      <c r="G4" t="s">
        <v>381</v>
      </c>
    </row>
    <row r="5" spans="1:7" x14ac:dyDescent="0.35">
      <c r="A5" s="4" t="s">
        <v>10</v>
      </c>
      <c r="B5">
        <v>4</v>
      </c>
      <c r="C5">
        <v>11.91666666666667</v>
      </c>
      <c r="D5">
        <v>10.448333333333331</v>
      </c>
      <c r="E5">
        <v>6.38</v>
      </c>
      <c r="F5">
        <v>28</v>
      </c>
      <c r="G5" t="s">
        <v>381</v>
      </c>
    </row>
    <row r="6" spans="1:7" x14ac:dyDescent="0.35">
      <c r="A6" s="4" t="s">
        <v>152</v>
      </c>
      <c r="B6">
        <v>1</v>
      </c>
      <c r="C6">
        <v>12</v>
      </c>
      <c r="D6">
        <v>5.79</v>
      </c>
      <c r="E6">
        <v>1.18</v>
      </c>
      <c r="F6">
        <v>38</v>
      </c>
      <c r="G6" t="s">
        <v>383</v>
      </c>
    </row>
    <row r="7" spans="1:7" x14ac:dyDescent="0.35">
      <c r="A7" s="4" t="s">
        <v>26</v>
      </c>
      <c r="B7">
        <v>3</v>
      </c>
      <c r="C7">
        <v>13.513888888888889</v>
      </c>
      <c r="D7">
        <v>7.0349999999999993</v>
      </c>
      <c r="E7">
        <v>6.38</v>
      </c>
      <c r="F7">
        <v>9</v>
      </c>
      <c r="G7" t="s">
        <v>384</v>
      </c>
    </row>
    <row r="8" spans="1:7" x14ac:dyDescent="0.35">
      <c r="A8" s="4" t="s">
        <v>248</v>
      </c>
      <c r="B8">
        <v>5</v>
      </c>
      <c r="C8">
        <v>15.388888888888889</v>
      </c>
      <c r="D8">
        <v>6.5166666666666657</v>
      </c>
      <c r="E8">
        <v>3.99</v>
      </c>
      <c r="F8">
        <v>28</v>
      </c>
      <c r="G8" t="s">
        <v>381</v>
      </c>
    </row>
    <row r="9" spans="1:7" x14ac:dyDescent="0.35">
      <c r="A9" s="4" t="s">
        <v>276</v>
      </c>
      <c r="B9">
        <v>2</v>
      </c>
      <c r="C9">
        <v>15.66666666666667</v>
      </c>
      <c r="D9">
        <v>2.15</v>
      </c>
      <c r="E9">
        <v>2.99</v>
      </c>
      <c r="F9">
        <v>18</v>
      </c>
      <c r="G9" t="s">
        <v>381</v>
      </c>
    </row>
    <row r="10" spans="1:7" x14ac:dyDescent="0.35">
      <c r="A10" s="4" t="s">
        <v>309</v>
      </c>
      <c r="B10">
        <v>1</v>
      </c>
      <c r="C10">
        <v>16.333333333333329</v>
      </c>
      <c r="D10">
        <v>8.6533333333333342</v>
      </c>
      <c r="E10">
        <v>3.19</v>
      </c>
      <c r="F10">
        <v>22</v>
      </c>
      <c r="G10" t="s">
        <v>381</v>
      </c>
    </row>
    <row r="11" spans="1:7" x14ac:dyDescent="0.35">
      <c r="A11" s="4" t="s">
        <v>189</v>
      </c>
      <c r="B11">
        <v>2</v>
      </c>
      <c r="C11">
        <v>18.25</v>
      </c>
      <c r="D11">
        <v>4.7050000000000001</v>
      </c>
      <c r="E11">
        <v>4</v>
      </c>
      <c r="F11">
        <v>28</v>
      </c>
      <c r="G11" t="s">
        <v>381</v>
      </c>
    </row>
    <row r="12" spans="1:7" x14ac:dyDescent="0.35">
      <c r="A12" s="4" t="s">
        <v>100</v>
      </c>
      <c r="B12">
        <v>2</v>
      </c>
      <c r="C12">
        <v>18.833333333333329</v>
      </c>
      <c r="D12">
        <v>3.875</v>
      </c>
      <c r="E12">
        <v>7.94</v>
      </c>
      <c r="F12">
        <v>32</v>
      </c>
      <c r="G12" t="s">
        <v>381</v>
      </c>
    </row>
    <row r="13" spans="1:7" x14ac:dyDescent="0.35">
      <c r="A13" s="4" t="s">
        <v>36</v>
      </c>
      <c r="B13">
        <v>2</v>
      </c>
      <c r="C13">
        <v>18.875</v>
      </c>
      <c r="D13">
        <v>2.9950000000000001</v>
      </c>
      <c r="E13">
        <v>1.79</v>
      </c>
      <c r="F13">
        <v>27</v>
      </c>
      <c r="G13" t="s">
        <v>381</v>
      </c>
    </row>
    <row r="14" spans="1:7" x14ac:dyDescent="0.35">
      <c r="A14" s="4" t="s">
        <v>98</v>
      </c>
      <c r="B14">
        <v>2</v>
      </c>
      <c r="C14">
        <v>19.399999999999999</v>
      </c>
      <c r="D14">
        <v>0.28999999999999998</v>
      </c>
      <c r="E14">
        <v>4.99</v>
      </c>
      <c r="F14">
        <v>28</v>
      </c>
      <c r="G14" t="s">
        <v>381</v>
      </c>
    </row>
    <row r="15" spans="1:7" x14ac:dyDescent="0.35">
      <c r="A15" s="4" t="s">
        <v>58</v>
      </c>
      <c r="B15">
        <v>2</v>
      </c>
      <c r="C15">
        <v>19.75</v>
      </c>
      <c r="D15">
        <v>2.6850000000000001</v>
      </c>
      <c r="E15">
        <v>1.99</v>
      </c>
      <c r="F15">
        <v>42</v>
      </c>
      <c r="G15" t="s">
        <v>383</v>
      </c>
    </row>
    <row r="16" spans="1:7" x14ac:dyDescent="0.35">
      <c r="A16" s="4" t="s">
        <v>27</v>
      </c>
      <c r="B16">
        <v>2</v>
      </c>
      <c r="C16">
        <v>20.333333333333329</v>
      </c>
      <c r="D16">
        <v>13.98</v>
      </c>
      <c r="E16">
        <v>3.18</v>
      </c>
      <c r="F16">
        <v>50</v>
      </c>
      <c r="G16" t="s">
        <v>383</v>
      </c>
    </row>
    <row r="17" spans="1:8" x14ac:dyDescent="0.35">
      <c r="A17" s="4" t="s">
        <v>187</v>
      </c>
      <c r="B17">
        <v>2</v>
      </c>
      <c r="C17">
        <v>21.4</v>
      </c>
      <c r="D17">
        <v>11.644</v>
      </c>
      <c r="E17">
        <v>3.99</v>
      </c>
      <c r="F17">
        <v>23</v>
      </c>
      <c r="G17" t="s">
        <v>381</v>
      </c>
    </row>
    <row r="18" spans="1:8" x14ac:dyDescent="0.35">
      <c r="A18" s="4" t="s">
        <v>123</v>
      </c>
      <c r="B18">
        <v>2</v>
      </c>
      <c r="C18">
        <v>21.5</v>
      </c>
      <c r="D18">
        <v>5.14</v>
      </c>
      <c r="E18">
        <v>5.48</v>
      </c>
      <c r="F18">
        <v>27</v>
      </c>
      <c r="G18" t="s">
        <v>381</v>
      </c>
    </row>
    <row r="19" spans="1:8" x14ac:dyDescent="0.35">
      <c r="A19" s="4" t="s">
        <v>288</v>
      </c>
      <c r="B19">
        <v>1</v>
      </c>
      <c r="C19">
        <v>23</v>
      </c>
      <c r="D19">
        <v>2.753333333333333</v>
      </c>
      <c r="E19">
        <v>5.99</v>
      </c>
      <c r="F19">
        <v>30</v>
      </c>
      <c r="G19" t="s">
        <v>381</v>
      </c>
    </row>
    <row r="20" spans="1:8" x14ac:dyDescent="0.35">
      <c r="A20" s="4" t="s">
        <v>304</v>
      </c>
      <c r="B20">
        <v>2</v>
      </c>
      <c r="C20">
        <v>24</v>
      </c>
      <c r="D20">
        <v>9.2399999999999984</v>
      </c>
      <c r="E20">
        <v>2.76</v>
      </c>
      <c r="F20">
        <v>45</v>
      </c>
      <c r="G20" t="s">
        <v>383</v>
      </c>
    </row>
    <row r="21" spans="1:8" x14ac:dyDescent="0.35">
      <c r="A21" s="4" t="s">
        <v>282</v>
      </c>
      <c r="B21">
        <v>1</v>
      </c>
      <c r="C21">
        <v>24.75</v>
      </c>
      <c r="D21">
        <v>2.6533333333333329</v>
      </c>
      <c r="E21">
        <v>5.97</v>
      </c>
      <c r="F21">
        <v>7</v>
      </c>
      <c r="G21" t="s">
        <v>384</v>
      </c>
    </row>
    <row r="22" spans="1:8" x14ac:dyDescent="0.35">
      <c r="A22" s="4" t="s">
        <v>46</v>
      </c>
      <c r="B22">
        <v>6</v>
      </c>
      <c r="C22">
        <v>25.5</v>
      </c>
      <c r="D22">
        <v>5.5949999999999989</v>
      </c>
      <c r="E22">
        <v>6.99</v>
      </c>
      <c r="F22">
        <v>32</v>
      </c>
      <c r="G22" t="s">
        <v>381</v>
      </c>
    </row>
    <row r="23" spans="1:8" x14ac:dyDescent="0.35">
      <c r="A23" s="4" t="s">
        <v>13</v>
      </c>
      <c r="B23">
        <v>3</v>
      </c>
      <c r="C23">
        <v>25.666666666666671</v>
      </c>
      <c r="D23">
        <v>10.446666666666671</v>
      </c>
      <c r="E23">
        <v>7.99</v>
      </c>
      <c r="F23">
        <v>34</v>
      </c>
      <c r="G23" t="s">
        <v>381</v>
      </c>
      <c r="H23">
        <f>SUM(E1:E23)</f>
        <v>98.759999999999991</v>
      </c>
    </row>
    <row r="24" spans="1:8" x14ac:dyDescent="0.35">
      <c r="A24" s="4" t="s">
        <v>293</v>
      </c>
      <c r="B24">
        <v>2</v>
      </c>
      <c r="C24">
        <v>26.333333333333329</v>
      </c>
      <c r="D24">
        <v>1.6850000000000001</v>
      </c>
      <c r="E24">
        <v>13.98</v>
      </c>
      <c r="F24">
        <v>8</v>
      </c>
      <c r="G24" t="s">
        <v>384</v>
      </c>
    </row>
    <row r="25" spans="1:8" x14ac:dyDescent="0.35">
      <c r="A25" s="4" t="s">
        <v>33</v>
      </c>
      <c r="B25">
        <v>1</v>
      </c>
      <c r="C25">
        <v>27.6</v>
      </c>
      <c r="D25">
        <v>3.2480000000000002</v>
      </c>
      <c r="E25">
        <v>1.49</v>
      </c>
      <c r="F25">
        <v>35</v>
      </c>
      <c r="G25" t="s">
        <v>383</v>
      </c>
    </row>
    <row r="26" spans="1:8" x14ac:dyDescent="0.35">
      <c r="A26" s="4" t="s">
        <v>48</v>
      </c>
      <c r="B26">
        <v>2</v>
      </c>
      <c r="C26">
        <v>27.75</v>
      </c>
      <c r="D26">
        <v>2.6074999999999999</v>
      </c>
      <c r="E26">
        <v>6.99</v>
      </c>
      <c r="F26">
        <v>36</v>
      </c>
      <c r="G26" t="s">
        <v>383</v>
      </c>
    </row>
    <row r="27" spans="1:8" x14ac:dyDescent="0.35">
      <c r="A27" s="4" t="s">
        <v>133</v>
      </c>
      <c r="B27">
        <v>1</v>
      </c>
      <c r="C27">
        <v>29.3</v>
      </c>
      <c r="D27">
        <v>7.9880000000000013</v>
      </c>
      <c r="E27">
        <v>0.19</v>
      </c>
      <c r="F27">
        <v>38</v>
      </c>
      <c r="G27" t="s">
        <v>383</v>
      </c>
    </row>
    <row r="28" spans="1:8" x14ac:dyDescent="0.35">
      <c r="A28" s="4" t="s">
        <v>96</v>
      </c>
      <c r="B28">
        <v>1</v>
      </c>
      <c r="C28">
        <v>31.25</v>
      </c>
      <c r="D28">
        <v>1.59</v>
      </c>
      <c r="E28">
        <v>4</v>
      </c>
      <c r="F28">
        <v>44</v>
      </c>
      <c r="G28" t="s">
        <v>383</v>
      </c>
    </row>
    <row r="29" spans="1:8" ht="13.5" customHeight="1" x14ac:dyDescent="0.35">
      <c r="A29" s="4" t="s">
        <v>40</v>
      </c>
      <c r="B29">
        <v>1</v>
      </c>
      <c r="C29">
        <v>31.666666666666671</v>
      </c>
      <c r="D29">
        <v>2.0566666666666671</v>
      </c>
      <c r="E29">
        <v>4.99</v>
      </c>
      <c r="F29">
        <v>47</v>
      </c>
      <c r="G29" t="s">
        <v>383</v>
      </c>
    </row>
    <row r="30" spans="1:8" x14ac:dyDescent="0.35">
      <c r="A30" s="4" t="s">
        <v>219</v>
      </c>
      <c r="B30">
        <v>2</v>
      </c>
      <c r="C30">
        <v>32</v>
      </c>
      <c r="D30">
        <v>4.4950000000000001</v>
      </c>
      <c r="E30">
        <v>11.58</v>
      </c>
      <c r="F30">
        <v>63</v>
      </c>
      <c r="G30" t="s">
        <v>383</v>
      </c>
      <c r="H30">
        <f>SUM(E5:E30)/2</f>
        <v>65.194999999999993</v>
      </c>
    </row>
    <row r="31" spans="1:8" x14ac:dyDescent="0.35">
      <c r="A31" s="4" t="s">
        <v>284</v>
      </c>
      <c r="B31">
        <v>1</v>
      </c>
      <c r="C31">
        <v>32</v>
      </c>
      <c r="D31">
        <v>0.41499999999999998</v>
      </c>
      <c r="E31">
        <v>2.69</v>
      </c>
      <c r="F31">
        <v>10</v>
      </c>
      <c r="G31" t="s">
        <v>384</v>
      </c>
      <c r="H31">
        <f>SUM(E27:E31)*4</f>
        <v>93.8</v>
      </c>
    </row>
    <row r="32" spans="1:8" x14ac:dyDescent="0.35">
      <c r="A32" s="4" t="s">
        <v>109</v>
      </c>
      <c r="B32">
        <v>3</v>
      </c>
      <c r="C32">
        <v>32</v>
      </c>
      <c r="D32">
        <v>6.1533333333333333</v>
      </c>
      <c r="E32">
        <v>5.99</v>
      </c>
      <c r="F32">
        <v>11</v>
      </c>
      <c r="G32" t="s">
        <v>382</v>
      </c>
    </row>
    <row r="33" spans="1:7" x14ac:dyDescent="0.35">
      <c r="A33" s="4" t="s">
        <v>17</v>
      </c>
      <c r="B33">
        <v>1</v>
      </c>
      <c r="C33">
        <v>32.4</v>
      </c>
      <c r="D33">
        <v>4.1920000000000002</v>
      </c>
      <c r="E33">
        <v>2.4900000000000002</v>
      </c>
      <c r="F33">
        <v>12</v>
      </c>
      <c r="G33" t="s">
        <v>382</v>
      </c>
    </row>
    <row r="34" spans="1:7" x14ac:dyDescent="0.35">
      <c r="A34" s="4" t="s">
        <v>270</v>
      </c>
      <c r="B34">
        <v>1</v>
      </c>
      <c r="C34">
        <v>32.666666666666657</v>
      </c>
      <c r="D34">
        <v>3.19</v>
      </c>
      <c r="E34">
        <v>11.98</v>
      </c>
      <c r="F34">
        <v>22</v>
      </c>
      <c r="G34" t="s">
        <v>381</v>
      </c>
    </row>
    <row r="35" spans="1:7" x14ac:dyDescent="0.35">
      <c r="A35" s="4" t="s">
        <v>53</v>
      </c>
      <c r="B35">
        <v>1</v>
      </c>
      <c r="C35">
        <v>33</v>
      </c>
      <c r="D35">
        <v>1.67</v>
      </c>
      <c r="E35">
        <v>0.77</v>
      </c>
      <c r="F35">
        <v>38</v>
      </c>
      <c r="G35" t="s">
        <v>383</v>
      </c>
    </row>
    <row r="36" spans="1:7" x14ac:dyDescent="0.35">
      <c r="A36" s="4" t="s">
        <v>54</v>
      </c>
      <c r="B36">
        <v>2</v>
      </c>
      <c r="C36">
        <v>33</v>
      </c>
      <c r="D36">
        <v>1</v>
      </c>
      <c r="E36">
        <v>2.69</v>
      </c>
      <c r="F36">
        <v>43</v>
      </c>
      <c r="G36" t="s">
        <v>383</v>
      </c>
    </row>
    <row r="37" spans="1:7" x14ac:dyDescent="0.35">
      <c r="A37" s="4" t="s">
        <v>63</v>
      </c>
      <c r="B37">
        <v>1</v>
      </c>
      <c r="C37">
        <v>33</v>
      </c>
      <c r="D37">
        <v>1.99</v>
      </c>
      <c r="E37">
        <v>1.49</v>
      </c>
      <c r="F37">
        <v>47</v>
      </c>
      <c r="G37" t="s">
        <v>383</v>
      </c>
    </row>
    <row r="38" spans="1:7" x14ac:dyDescent="0.35">
      <c r="A38" s="4" t="s">
        <v>30</v>
      </c>
      <c r="B38">
        <v>1</v>
      </c>
      <c r="C38">
        <v>33.5</v>
      </c>
      <c r="D38">
        <v>8.7375000000000007</v>
      </c>
      <c r="E38">
        <v>7.19</v>
      </c>
      <c r="F38">
        <v>49</v>
      </c>
      <c r="G38" t="s">
        <v>383</v>
      </c>
    </row>
    <row r="39" spans="1:7" x14ac:dyDescent="0.35">
      <c r="A39" s="4" t="s">
        <v>321</v>
      </c>
      <c r="B39">
        <v>1</v>
      </c>
      <c r="C39">
        <v>34</v>
      </c>
      <c r="D39">
        <v>1.94</v>
      </c>
      <c r="E39">
        <v>3.29</v>
      </c>
      <c r="F39">
        <v>58</v>
      </c>
      <c r="G39" t="s">
        <v>383</v>
      </c>
    </row>
    <row r="40" spans="1:7" x14ac:dyDescent="0.35">
      <c r="A40" s="4" t="s">
        <v>132</v>
      </c>
      <c r="B40">
        <v>1</v>
      </c>
      <c r="C40">
        <v>34.200000000000003</v>
      </c>
      <c r="D40">
        <v>0.77600000000000002</v>
      </c>
      <c r="E40">
        <v>6.27</v>
      </c>
      <c r="F40">
        <v>59</v>
      </c>
      <c r="G40" t="s">
        <v>383</v>
      </c>
    </row>
    <row r="41" spans="1:7" x14ac:dyDescent="0.35">
      <c r="A41" s="4" t="s">
        <v>20</v>
      </c>
      <c r="B41">
        <v>2</v>
      </c>
      <c r="C41">
        <v>35</v>
      </c>
      <c r="D41">
        <v>6.2325000000000017</v>
      </c>
      <c r="E41">
        <v>5</v>
      </c>
      <c r="F41">
        <v>66</v>
      </c>
      <c r="G41" t="s">
        <v>385</v>
      </c>
    </row>
    <row r="42" spans="1:7" x14ac:dyDescent="0.35">
      <c r="A42" s="4" t="s">
        <v>207</v>
      </c>
      <c r="B42">
        <v>1</v>
      </c>
      <c r="C42">
        <v>35</v>
      </c>
      <c r="D42">
        <v>2.2200000000000002</v>
      </c>
      <c r="E42">
        <v>5</v>
      </c>
      <c r="F42">
        <v>66</v>
      </c>
      <c r="G42" t="s">
        <v>385</v>
      </c>
    </row>
    <row r="43" spans="1:7" x14ac:dyDescent="0.35">
      <c r="A43" s="4" t="s">
        <v>258</v>
      </c>
      <c r="B43">
        <v>1</v>
      </c>
      <c r="C43">
        <v>37.75</v>
      </c>
      <c r="D43">
        <v>1.63</v>
      </c>
      <c r="E43">
        <v>2.99</v>
      </c>
      <c r="F43">
        <v>19</v>
      </c>
      <c r="G43" t="s">
        <v>381</v>
      </c>
    </row>
    <row r="44" spans="1:7" x14ac:dyDescent="0.35">
      <c r="A44" s="4" t="s">
        <v>256</v>
      </c>
      <c r="B44">
        <v>2</v>
      </c>
      <c r="C44">
        <v>38</v>
      </c>
      <c r="D44">
        <v>20.984999999999999</v>
      </c>
      <c r="E44">
        <v>0.99</v>
      </c>
      <c r="F44">
        <v>35</v>
      </c>
      <c r="G44" t="s">
        <v>383</v>
      </c>
    </row>
    <row r="45" spans="1:7" x14ac:dyDescent="0.35">
      <c r="A45" s="4" t="s">
        <v>180</v>
      </c>
      <c r="B45">
        <v>1</v>
      </c>
      <c r="C45">
        <v>38</v>
      </c>
      <c r="D45">
        <v>5.99</v>
      </c>
      <c r="E45">
        <v>5.98</v>
      </c>
      <c r="F45">
        <v>45</v>
      </c>
      <c r="G45" t="s">
        <v>383</v>
      </c>
    </row>
    <row r="46" spans="1:7" x14ac:dyDescent="0.35">
      <c r="A46" s="4" t="s">
        <v>76</v>
      </c>
      <c r="B46">
        <v>1</v>
      </c>
      <c r="C46">
        <v>39.200000000000003</v>
      </c>
      <c r="D46">
        <v>5.8900000000000006</v>
      </c>
      <c r="E46">
        <v>4</v>
      </c>
      <c r="F46">
        <v>46</v>
      </c>
      <c r="G46" t="s">
        <v>383</v>
      </c>
    </row>
    <row r="47" spans="1:7" x14ac:dyDescent="0.35">
      <c r="A47" s="2" t="s">
        <v>150</v>
      </c>
      <c r="B47">
        <v>1</v>
      </c>
      <c r="C47">
        <v>3</v>
      </c>
      <c r="D47">
        <v>1.61</v>
      </c>
      <c r="E47">
        <v>1.61</v>
      </c>
      <c r="F47">
        <v>46</v>
      </c>
      <c r="G47" t="s">
        <v>383</v>
      </c>
    </row>
    <row r="48" spans="1:7" x14ac:dyDescent="0.35">
      <c r="A48" s="2" t="s">
        <v>99</v>
      </c>
      <c r="B48">
        <v>1</v>
      </c>
      <c r="C48">
        <v>3</v>
      </c>
      <c r="D48">
        <v>2.97</v>
      </c>
      <c r="E48">
        <v>2.97</v>
      </c>
      <c r="F48">
        <v>49</v>
      </c>
      <c r="G48" t="s">
        <v>383</v>
      </c>
    </row>
    <row r="49" spans="1:8" x14ac:dyDescent="0.35">
      <c r="A49" s="2" t="s">
        <v>94</v>
      </c>
      <c r="B49">
        <v>1</v>
      </c>
      <c r="C49">
        <v>3</v>
      </c>
      <c r="D49">
        <v>0.97</v>
      </c>
      <c r="E49">
        <v>0.97</v>
      </c>
      <c r="F49">
        <v>49</v>
      </c>
      <c r="G49" t="s">
        <v>383</v>
      </c>
    </row>
    <row r="50" spans="1:8" x14ac:dyDescent="0.35">
      <c r="A50" s="2" t="s">
        <v>68</v>
      </c>
      <c r="B50">
        <v>1</v>
      </c>
      <c r="C50">
        <v>3</v>
      </c>
      <c r="D50">
        <v>1</v>
      </c>
      <c r="E50">
        <v>1</v>
      </c>
      <c r="F50">
        <v>65</v>
      </c>
      <c r="G50" t="s">
        <v>385</v>
      </c>
    </row>
    <row r="51" spans="1:8" x14ac:dyDescent="0.35">
      <c r="A51" s="2" t="s">
        <v>64</v>
      </c>
      <c r="B51">
        <v>1</v>
      </c>
      <c r="C51">
        <v>3</v>
      </c>
      <c r="D51">
        <v>1.98</v>
      </c>
      <c r="E51">
        <v>1.98</v>
      </c>
      <c r="F51">
        <v>65</v>
      </c>
      <c r="G51" t="s">
        <v>385</v>
      </c>
    </row>
    <row r="52" spans="1:8" x14ac:dyDescent="0.35">
      <c r="A52" s="2" t="s">
        <v>219</v>
      </c>
      <c r="B52">
        <v>1</v>
      </c>
      <c r="C52">
        <v>2</v>
      </c>
      <c r="D52">
        <v>2.5</v>
      </c>
      <c r="E52">
        <v>2.5</v>
      </c>
      <c r="F52">
        <v>6</v>
      </c>
      <c r="G52" t="s">
        <v>384</v>
      </c>
    </row>
    <row r="53" spans="1:8" x14ac:dyDescent="0.35">
      <c r="A53" s="2" t="s">
        <v>207</v>
      </c>
      <c r="B53">
        <v>1</v>
      </c>
      <c r="C53">
        <v>2</v>
      </c>
      <c r="D53">
        <v>1.79</v>
      </c>
      <c r="E53">
        <v>1.79</v>
      </c>
      <c r="F53">
        <v>14</v>
      </c>
      <c r="G53" t="s">
        <v>382</v>
      </c>
    </row>
    <row r="54" spans="1:8" x14ac:dyDescent="0.35">
      <c r="A54" s="2" t="s">
        <v>386</v>
      </c>
      <c r="B54">
        <v>1</v>
      </c>
      <c r="C54">
        <v>2</v>
      </c>
      <c r="D54">
        <v>4.99</v>
      </c>
      <c r="E54">
        <v>4.99</v>
      </c>
      <c r="F54">
        <v>14</v>
      </c>
      <c r="G54" t="s">
        <v>382</v>
      </c>
    </row>
    <row r="55" spans="1:8" x14ac:dyDescent="0.35">
      <c r="A55" s="2" t="s">
        <v>63</v>
      </c>
      <c r="B55">
        <v>1</v>
      </c>
      <c r="C55">
        <v>2</v>
      </c>
      <c r="D55">
        <v>1.99</v>
      </c>
      <c r="E55">
        <v>1.99</v>
      </c>
      <c r="F55">
        <v>16</v>
      </c>
      <c r="G55" t="s">
        <v>382</v>
      </c>
      <c r="H55">
        <f>SUM(E50:E55)*2</f>
        <v>28.500000000000004</v>
      </c>
    </row>
    <row r="56" spans="1:8" x14ac:dyDescent="0.35">
      <c r="A56" s="2" t="s">
        <v>192</v>
      </c>
      <c r="B56">
        <v>1</v>
      </c>
      <c r="C56">
        <v>2</v>
      </c>
      <c r="D56">
        <v>2.99</v>
      </c>
      <c r="E56">
        <v>2.99</v>
      </c>
      <c r="F56">
        <v>24</v>
      </c>
      <c r="G56" t="s">
        <v>381</v>
      </c>
    </row>
    <row r="57" spans="1:8" x14ac:dyDescent="0.35">
      <c r="A57" s="2" t="s">
        <v>38</v>
      </c>
      <c r="B57">
        <v>1</v>
      </c>
      <c r="C57">
        <v>2</v>
      </c>
      <c r="D57">
        <v>2.99</v>
      </c>
      <c r="E57">
        <v>2.99</v>
      </c>
      <c r="F57">
        <v>28</v>
      </c>
      <c r="G57" t="s">
        <v>381</v>
      </c>
    </row>
    <row r="58" spans="1:8" x14ac:dyDescent="0.35">
      <c r="A58" s="2" t="s">
        <v>387</v>
      </c>
      <c r="B58">
        <v>1</v>
      </c>
      <c r="C58">
        <v>2</v>
      </c>
      <c r="D58">
        <v>6.99</v>
      </c>
      <c r="E58">
        <v>6.99</v>
      </c>
      <c r="F58">
        <v>28</v>
      </c>
      <c r="G58" t="s">
        <v>381</v>
      </c>
    </row>
    <row r="59" spans="1:8" x14ac:dyDescent="0.35">
      <c r="A59" s="2" t="s">
        <v>24</v>
      </c>
      <c r="B59">
        <v>1</v>
      </c>
      <c r="C59">
        <v>2</v>
      </c>
      <c r="D59">
        <v>3</v>
      </c>
      <c r="E59">
        <v>3</v>
      </c>
      <c r="F59">
        <v>28</v>
      </c>
      <c r="G59" t="s">
        <v>381</v>
      </c>
    </row>
    <row r="60" spans="1:8" x14ac:dyDescent="0.35">
      <c r="A60" s="2" t="s">
        <v>47</v>
      </c>
      <c r="B60">
        <v>1</v>
      </c>
      <c r="C60">
        <v>2</v>
      </c>
      <c r="D60">
        <v>1.29</v>
      </c>
      <c r="E60">
        <v>1.29</v>
      </c>
      <c r="F60">
        <v>28</v>
      </c>
      <c r="G60" t="s">
        <v>381</v>
      </c>
    </row>
    <row r="61" spans="1:8" x14ac:dyDescent="0.35">
      <c r="A61" s="2" t="s">
        <v>25</v>
      </c>
      <c r="B61">
        <v>1</v>
      </c>
      <c r="C61">
        <v>2</v>
      </c>
      <c r="D61">
        <v>3</v>
      </c>
      <c r="E61">
        <v>3</v>
      </c>
      <c r="F61">
        <v>28</v>
      </c>
      <c r="G61" t="s">
        <v>381</v>
      </c>
    </row>
    <row r="62" spans="1:8" x14ac:dyDescent="0.35">
      <c r="A62" s="2" t="s">
        <v>124</v>
      </c>
      <c r="B62">
        <v>1</v>
      </c>
      <c r="C62">
        <v>2</v>
      </c>
      <c r="D62">
        <v>1</v>
      </c>
      <c r="E62">
        <v>1</v>
      </c>
      <c r="F62">
        <v>30</v>
      </c>
      <c r="G62" t="s">
        <v>381</v>
      </c>
    </row>
    <row r="63" spans="1:8" x14ac:dyDescent="0.35">
      <c r="A63" s="2" t="s">
        <v>121</v>
      </c>
      <c r="B63">
        <v>1</v>
      </c>
      <c r="C63">
        <v>2</v>
      </c>
      <c r="D63">
        <v>1.49</v>
      </c>
      <c r="E63">
        <v>1.49</v>
      </c>
      <c r="F63">
        <v>38</v>
      </c>
      <c r="G63" t="s">
        <v>383</v>
      </c>
    </row>
    <row r="64" spans="1:8" x14ac:dyDescent="0.35">
      <c r="A64" s="2" t="s">
        <v>122</v>
      </c>
      <c r="B64">
        <v>1</v>
      </c>
      <c r="C64">
        <v>2</v>
      </c>
      <c r="D64">
        <v>2.99</v>
      </c>
      <c r="E64">
        <v>2.99</v>
      </c>
      <c r="F64">
        <v>38</v>
      </c>
      <c r="G64" t="s">
        <v>383</v>
      </c>
    </row>
    <row r="65" spans="1:7" x14ac:dyDescent="0.35">
      <c r="A65" s="2" t="s">
        <v>162</v>
      </c>
      <c r="B65">
        <v>1</v>
      </c>
      <c r="C65">
        <v>2</v>
      </c>
      <c r="D65">
        <v>4.49</v>
      </c>
      <c r="E65">
        <v>4.49</v>
      </c>
      <c r="F65">
        <v>46</v>
      </c>
      <c r="G65" t="s">
        <v>383</v>
      </c>
    </row>
    <row r="66" spans="1:7" x14ac:dyDescent="0.35">
      <c r="A66" s="2" t="s">
        <v>172</v>
      </c>
      <c r="B66">
        <v>1</v>
      </c>
      <c r="C66">
        <v>2</v>
      </c>
      <c r="D66">
        <v>1.99</v>
      </c>
      <c r="E66">
        <v>1.99</v>
      </c>
      <c r="F66">
        <v>62</v>
      </c>
      <c r="G66" t="s">
        <v>383</v>
      </c>
    </row>
    <row r="67" spans="1:7" x14ac:dyDescent="0.35">
      <c r="A67" s="2" t="s">
        <v>21</v>
      </c>
      <c r="B67">
        <v>1</v>
      </c>
      <c r="C67">
        <v>2</v>
      </c>
      <c r="D67">
        <v>1.99</v>
      </c>
      <c r="E67">
        <v>1.99</v>
      </c>
      <c r="F67">
        <v>66</v>
      </c>
      <c r="G67" t="s">
        <v>385</v>
      </c>
    </row>
    <row r="68" spans="1:7" x14ac:dyDescent="0.35">
      <c r="A68" s="2" t="s">
        <v>55</v>
      </c>
      <c r="B68">
        <v>1</v>
      </c>
      <c r="C68">
        <v>2</v>
      </c>
      <c r="D68">
        <v>0.99</v>
      </c>
      <c r="E68">
        <v>0.99</v>
      </c>
      <c r="F68">
        <v>66</v>
      </c>
      <c r="G68" t="s">
        <v>385</v>
      </c>
    </row>
    <row r="69" spans="1:7" x14ac:dyDescent="0.35">
      <c r="A69" s="2" t="s">
        <v>149</v>
      </c>
      <c r="B69">
        <v>1</v>
      </c>
      <c r="C69">
        <v>2</v>
      </c>
      <c r="D69">
        <v>3.49</v>
      </c>
      <c r="E69">
        <v>3.49</v>
      </c>
      <c r="F69">
        <v>68</v>
      </c>
      <c r="G69" t="s">
        <v>385</v>
      </c>
    </row>
    <row r="70" spans="1:7" x14ac:dyDescent="0.35">
      <c r="A70" s="2" t="s">
        <v>106</v>
      </c>
      <c r="B70">
        <v>1</v>
      </c>
      <c r="C70">
        <v>2</v>
      </c>
      <c r="D70">
        <v>9.99</v>
      </c>
      <c r="E70">
        <v>9.99</v>
      </c>
      <c r="F70">
        <v>70</v>
      </c>
      <c r="G70" t="s">
        <v>385</v>
      </c>
    </row>
    <row r="71" spans="1:7" x14ac:dyDescent="0.35">
      <c r="A71" s="2" t="s">
        <v>29</v>
      </c>
      <c r="B71">
        <v>1</v>
      </c>
      <c r="C71">
        <v>2</v>
      </c>
      <c r="D71">
        <v>3.99</v>
      </c>
      <c r="E71">
        <v>3.99</v>
      </c>
      <c r="F71">
        <v>72</v>
      </c>
      <c r="G71" t="s">
        <v>385</v>
      </c>
    </row>
    <row r="72" spans="1:7" x14ac:dyDescent="0.35">
      <c r="A72" s="2" t="s">
        <v>116</v>
      </c>
      <c r="B72">
        <v>1</v>
      </c>
      <c r="C72">
        <v>2</v>
      </c>
      <c r="D72">
        <v>2.99</v>
      </c>
      <c r="E72">
        <v>2.99</v>
      </c>
      <c r="F72">
        <v>84</v>
      </c>
      <c r="G72" t="s">
        <v>385</v>
      </c>
    </row>
    <row r="73" spans="1:7" x14ac:dyDescent="0.35">
      <c r="A73" s="2" t="s">
        <v>134</v>
      </c>
      <c r="B73">
        <v>1</v>
      </c>
      <c r="C73">
        <v>2</v>
      </c>
      <c r="D73">
        <v>2.99</v>
      </c>
      <c r="E73">
        <v>2.99</v>
      </c>
      <c r="F73">
        <v>86</v>
      </c>
      <c r="G73" t="s">
        <v>385</v>
      </c>
    </row>
    <row r="74" spans="1:7" x14ac:dyDescent="0.35">
      <c r="A74" s="2" t="s">
        <v>102</v>
      </c>
      <c r="B74">
        <v>1</v>
      </c>
      <c r="C74">
        <v>2</v>
      </c>
      <c r="D74">
        <v>9.99</v>
      </c>
      <c r="E74">
        <v>9.99</v>
      </c>
      <c r="F74">
        <v>94</v>
      </c>
      <c r="G74" t="s">
        <v>385</v>
      </c>
    </row>
  </sheetData>
  <autoFilter ref="A1:H1" xr:uid="{00000000-0009-0000-0000-000001000000}">
    <sortState ref="A2:H74">
      <sortCondition descending="1" ref="C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"/>
  <sheetViews>
    <sheetView topLeftCell="A4" workbookViewId="0">
      <selection activeCell="J20" sqref="J20"/>
    </sheetView>
  </sheetViews>
  <sheetFormatPr defaultRowHeight="14.5" x14ac:dyDescent="0.35"/>
  <cols>
    <col min="1" max="1" width="14.7265625" bestFit="1" customWidth="1"/>
    <col min="6" max="6" width="13.1796875" bestFit="1" customWidth="1"/>
    <col min="7" max="7" width="12.81640625" bestFit="1" customWidth="1"/>
    <col min="8" max="8" width="17.81640625" bestFit="1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388</v>
      </c>
      <c r="E1" t="s">
        <v>379</v>
      </c>
    </row>
    <row r="2" spans="1:8" x14ac:dyDescent="0.35">
      <c r="A2" s="2" t="s">
        <v>57</v>
      </c>
      <c r="B2">
        <v>1</v>
      </c>
      <c r="C2">
        <v>3.44</v>
      </c>
      <c r="D2">
        <v>3.44</v>
      </c>
      <c r="E2" t="s">
        <v>384</v>
      </c>
    </row>
    <row r="3" spans="1:8" x14ac:dyDescent="0.35">
      <c r="A3" s="2" t="s">
        <v>10</v>
      </c>
      <c r="B3">
        <v>2</v>
      </c>
      <c r="C3">
        <v>3.19</v>
      </c>
      <c r="D3">
        <v>6.38</v>
      </c>
      <c r="E3" t="s">
        <v>384</v>
      </c>
    </row>
    <row r="4" spans="1:8" x14ac:dyDescent="0.35">
      <c r="A4" s="2" t="s">
        <v>98</v>
      </c>
      <c r="B4">
        <v>1</v>
      </c>
      <c r="C4">
        <v>0.19</v>
      </c>
      <c r="D4">
        <v>0.19</v>
      </c>
      <c r="E4" t="s">
        <v>384</v>
      </c>
    </row>
    <row r="5" spans="1:8" x14ac:dyDescent="0.35">
      <c r="A5" s="2" t="s">
        <v>62</v>
      </c>
      <c r="B5">
        <v>1</v>
      </c>
      <c r="C5">
        <v>5.48</v>
      </c>
      <c r="D5">
        <v>5.48</v>
      </c>
      <c r="E5" t="s">
        <v>384</v>
      </c>
      <c r="F5" t="s">
        <v>389</v>
      </c>
      <c r="G5" t="s">
        <v>382</v>
      </c>
      <c r="H5" t="s">
        <v>381</v>
      </c>
    </row>
    <row r="6" spans="1:8" x14ac:dyDescent="0.35">
      <c r="A6" s="2" t="s">
        <v>390</v>
      </c>
      <c r="B6">
        <v>1</v>
      </c>
      <c r="C6">
        <v>4.99</v>
      </c>
      <c r="D6">
        <v>4.99</v>
      </c>
      <c r="E6" t="s">
        <v>384</v>
      </c>
      <c r="F6">
        <f>SUM(D2:D6)</f>
        <v>20.48</v>
      </c>
      <c r="G6">
        <f>F6*2</f>
        <v>40.96</v>
      </c>
      <c r="H6">
        <f>F6*4</f>
        <v>81.92</v>
      </c>
    </row>
    <row r="7" spans="1:8" x14ac:dyDescent="0.35">
      <c r="A7" s="2" t="s">
        <v>391</v>
      </c>
      <c r="B7">
        <v>1</v>
      </c>
      <c r="C7">
        <v>3.99</v>
      </c>
      <c r="D7">
        <v>3.99</v>
      </c>
      <c r="E7" t="s">
        <v>382</v>
      </c>
    </row>
    <row r="8" spans="1:8" x14ac:dyDescent="0.35">
      <c r="A8" s="2" t="s">
        <v>26</v>
      </c>
      <c r="B8">
        <v>1</v>
      </c>
      <c r="C8">
        <v>3.39</v>
      </c>
      <c r="D8">
        <v>3.39</v>
      </c>
      <c r="E8" t="s">
        <v>382</v>
      </c>
      <c r="F8" t="s">
        <v>392</v>
      </c>
      <c r="G8" t="s">
        <v>393</v>
      </c>
      <c r="H8" t="s">
        <v>381</v>
      </c>
    </row>
    <row r="9" spans="1:8" x14ac:dyDescent="0.35">
      <c r="A9" s="2" t="s">
        <v>189</v>
      </c>
      <c r="B9">
        <v>1</v>
      </c>
      <c r="C9">
        <v>2.4900000000000002</v>
      </c>
      <c r="D9">
        <v>2.4900000000000002</v>
      </c>
      <c r="E9" t="s">
        <v>382</v>
      </c>
      <c r="F9">
        <f>SUM(D7:D9)</f>
        <v>9.870000000000001</v>
      </c>
      <c r="G9">
        <f>SUM(G6,F9)</f>
        <v>50.83</v>
      </c>
      <c r="H9">
        <f>F9*2</f>
        <v>19.740000000000002</v>
      </c>
    </row>
    <row r="10" spans="1:8" x14ac:dyDescent="0.35">
      <c r="A10" s="2" t="s">
        <v>60</v>
      </c>
      <c r="B10">
        <v>1</v>
      </c>
      <c r="C10">
        <v>3.19</v>
      </c>
      <c r="D10">
        <v>3.19</v>
      </c>
      <c r="E10" t="s">
        <v>381</v>
      </c>
    </row>
    <row r="11" spans="1:8" x14ac:dyDescent="0.35">
      <c r="A11" s="2" t="s">
        <v>58</v>
      </c>
      <c r="B11">
        <v>1</v>
      </c>
      <c r="C11">
        <v>1.79</v>
      </c>
      <c r="D11">
        <v>1.79</v>
      </c>
      <c r="E11" t="s">
        <v>381</v>
      </c>
    </row>
    <row r="12" spans="1:8" x14ac:dyDescent="0.35">
      <c r="A12" s="2" t="s">
        <v>27</v>
      </c>
      <c r="B12">
        <v>1</v>
      </c>
      <c r="C12">
        <v>7.99</v>
      </c>
      <c r="D12">
        <v>7.99</v>
      </c>
      <c r="E12" t="s">
        <v>381</v>
      </c>
    </row>
    <row r="13" spans="1:8" x14ac:dyDescent="0.35">
      <c r="A13" s="2" t="s">
        <v>394</v>
      </c>
      <c r="B13">
        <v>1</v>
      </c>
      <c r="C13">
        <v>5.99</v>
      </c>
      <c r="D13">
        <v>5.99</v>
      </c>
      <c r="E13" t="s">
        <v>381</v>
      </c>
    </row>
    <row r="14" spans="1:8" x14ac:dyDescent="0.35">
      <c r="A14" s="2" t="s">
        <v>22</v>
      </c>
      <c r="B14">
        <v>1</v>
      </c>
      <c r="C14">
        <v>6.99</v>
      </c>
      <c r="D14">
        <v>6.99</v>
      </c>
      <c r="E14" t="s">
        <v>381</v>
      </c>
    </row>
    <row r="15" spans="1:8" x14ac:dyDescent="0.35">
      <c r="A15" s="2" t="s">
        <v>46</v>
      </c>
      <c r="B15">
        <v>4</v>
      </c>
      <c r="C15">
        <v>1.19</v>
      </c>
      <c r="D15">
        <v>4.76</v>
      </c>
      <c r="E15" t="s">
        <v>381</v>
      </c>
    </row>
    <row r="16" spans="1:8" x14ac:dyDescent="0.35">
      <c r="A16" s="2" t="s">
        <v>33</v>
      </c>
      <c r="B16">
        <v>1</v>
      </c>
      <c r="C16">
        <v>2.99</v>
      </c>
      <c r="D16">
        <v>2.99</v>
      </c>
      <c r="E16" t="s">
        <v>381</v>
      </c>
    </row>
    <row r="17" spans="1:9" x14ac:dyDescent="0.35">
      <c r="A17" s="2" t="s">
        <v>387</v>
      </c>
      <c r="B17">
        <v>1</v>
      </c>
      <c r="C17">
        <v>6.99</v>
      </c>
      <c r="D17">
        <v>6.99</v>
      </c>
      <c r="E17" t="s">
        <v>381</v>
      </c>
    </row>
    <row r="18" spans="1:9" x14ac:dyDescent="0.35">
      <c r="A18" s="2" t="s">
        <v>24</v>
      </c>
      <c r="B18">
        <v>1</v>
      </c>
      <c r="C18">
        <v>3</v>
      </c>
      <c r="D18">
        <v>3</v>
      </c>
      <c r="E18" t="s">
        <v>381</v>
      </c>
    </row>
    <row r="19" spans="1:9" x14ac:dyDescent="0.35">
      <c r="A19" s="2" t="s">
        <v>47</v>
      </c>
      <c r="B19">
        <v>1</v>
      </c>
      <c r="C19">
        <v>1.29</v>
      </c>
      <c r="D19">
        <v>1.29</v>
      </c>
      <c r="E19" t="s">
        <v>381</v>
      </c>
      <c r="F19" t="s">
        <v>395</v>
      </c>
      <c r="G19" t="s">
        <v>396</v>
      </c>
      <c r="H19" t="s">
        <v>397</v>
      </c>
      <c r="I19" t="s">
        <v>398</v>
      </c>
    </row>
    <row r="20" spans="1:9" x14ac:dyDescent="0.35">
      <c r="A20" s="2" t="s">
        <v>25</v>
      </c>
      <c r="B20">
        <v>1</v>
      </c>
      <c r="C20">
        <v>3</v>
      </c>
      <c r="D20">
        <v>3</v>
      </c>
      <c r="E20" t="s">
        <v>381</v>
      </c>
      <c r="F20">
        <f>SUM(D10:D20)</f>
        <v>47.980000000000004</v>
      </c>
      <c r="G20">
        <f>SUM(H6,H9,F20)</f>
        <v>149.63999999999999</v>
      </c>
      <c r="H20" s="3">
        <f>G20+G46</f>
        <v>177.45749999999998</v>
      </c>
      <c r="I20">
        <v>200</v>
      </c>
    </row>
    <row r="21" spans="1:9" x14ac:dyDescent="0.35">
      <c r="A21" s="2"/>
    </row>
    <row r="22" spans="1:9" x14ac:dyDescent="0.35">
      <c r="A22" s="2"/>
    </row>
    <row r="23" spans="1:9" x14ac:dyDescent="0.35">
      <c r="A23" s="2"/>
    </row>
    <row r="24" spans="1:9" x14ac:dyDescent="0.35">
      <c r="A24" s="2" t="s">
        <v>219</v>
      </c>
      <c r="B24">
        <v>1</v>
      </c>
      <c r="C24">
        <v>2.5</v>
      </c>
      <c r="D24">
        <v>2.5</v>
      </c>
      <c r="E24" t="s">
        <v>383</v>
      </c>
    </row>
    <row r="25" spans="1:9" x14ac:dyDescent="0.35">
      <c r="A25" s="2" t="s">
        <v>207</v>
      </c>
      <c r="B25">
        <v>1</v>
      </c>
      <c r="C25">
        <v>1.79</v>
      </c>
      <c r="D25">
        <v>1.79</v>
      </c>
      <c r="E25" t="s">
        <v>383</v>
      </c>
    </row>
    <row r="26" spans="1:9" x14ac:dyDescent="0.35">
      <c r="A26" s="2" t="s">
        <v>80</v>
      </c>
      <c r="B26">
        <v>1</v>
      </c>
      <c r="C26">
        <v>3.99</v>
      </c>
      <c r="D26">
        <v>3.99</v>
      </c>
      <c r="E26" t="s">
        <v>383</v>
      </c>
    </row>
    <row r="27" spans="1:9" x14ac:dyDescent="0.35">
      <c r="A27" s="2" t="s">
        <v>399</v>
      </c>
      <c r="B27">
        <v>1</v>
      </c>
      <c r="C27">
        <v>2.69</v>
      </c>
      <c r="D27">
        <v>2.69</v>
      </c>
      <c r="E27" t="s">
        <v>383</v>
      </c>
    </row>
    <row r="28" spans="1:9" x14ac:dyDescent="0.35">
      <c r="A28" s="2" t="s">
        <v>248</v>
      </c>
      <c r="B28">
        <v>3</v>
      </c>
      <c r="C28">
        <v>1.99</v>
      </c>
      <c r="D28">
        <v>5.97</v>
      </c>
      <c r="E28" t="s">
        <v>383</v>
      </c>
    </row>
    <row r="29" spans="1:9" x14ac:dyDescent="0.35">
      <c r="A29" s="2" t="s">
        <v>54</v>
      </c>
      <c r="B29">
        <v>2</v>
      </c>
      <c r="C29">
        <v>0.59</v>
      </c>
      <c r="D29">
        <v>1.18</v>
      </c>
      <c r="E29" t="s">
        <v>383</v>
      </c>
    </row>
    <row r="30" spans="1:9" x14ac:dyDescent="0.35">
      <c r="A30" s="2" t="s">
        <v>36</v>
      </c>
      <c r="B30">
        <v>1</v>
      </c>
      <c r="C30">
        <v>1.99</v>
      </c>
      <c r="D30">
        <v>1.99</v>
      </c>
      <c r="E30" t="s">
        <v>383</v>
      </c>
    </row>
    <row r="31" spans="1:9" x14ac:dyDescent="0.35">
      <c r="A31" s="2" t="s">
        <v>48</v>
      </c>
      <c r="B31">
        <v>2</v>
      </c>
      <c r="C31">
        <v>1.59</v>
      </c>
      <c r="D31">
        <v>3.18</v>
      </c>
      <c r="E31" t="s">
        <v>383</v>
      </c>
    </row>
    <row r="32" spans="1:9" x14ac:dyDescent="0.35">
      <c r="A32" s="2" t="s">
        <v>133</v>
      </c>
      <c r="B32">
        <v>1</v>
      </c>
      <c r="C32">
        <v>6.99</v>
      </c>
      <c r="D32">
        <v>6.99</v>
      </c>
      <c r="E32" t="s">
        <v>383</v>
      </c>
    </row>
    <row r="33" spans="1:7" x14ac:dyDescent="0.35">
      <c r="A33" s="2" t="s">
        <v>180</v>
      </c>
      <c r="B33">
        <v>2</v>
      </c>
      <c r="C33">
        <v>5.99</v>
      </c>
      <c r="D33">
        <v>11.98</v>
      </c>
      <c r="E33" t="s">
        <v>383</v>
      </c>
    </row>
    <row r="34" spans="1:7" x14ac:dyDescent="0.35">
      <c r="A34" s="2" t="s">
        <v>132</v>
      </c>
      <c r="B34">
        <v>1</v>
      </c>
      <c r="C34">
        <v>0.77</v>
      </c>
      <c r="D34">
        <v>0.77</v>
      </c>
      <c r="E34" t="s">
        <v>383</v>
      </c>
    </row>
    <row r="35" spans="1:7" x14ac:dyDescent="0.35">
      <c r="A35" s="2" t="s">
        <v>53</v>
      </c>
      <c r="B35">
        <v>1</v>
      </c>
      <c r="C35">
        <v>2.69</v>
      </c>
      <c r="D35">
        <v>2.69</v>
      </c>
      <c r="E35" t="s">
        <v>383</v>
      </c>
    </row>
    <row r="36" spans="1:7" x14ac:dyDescent="0.35">
      <c r="A36" s="2" t="s">
        <v>96</v>
      </c>
      <c r="B36">
        <v>1</v>
      </c>
      <c r="C36">
        <v>1.49</v>
      </c>
      <c r="D36">
        <v>1.49</v>
      </c>
      <c r="E36" t="s">
        <v>383</v>
      </c>
    </row>
    <row r="37" spans="1:7" x14ac:dyDescent="0.35">
      <c r="A37" s="2" t="s">
        <v>15</v>
      </c>
      <c r="B37">
        <v>1</v>
      </c>
      <c r="C37">
        <v>7.19</v>
      </c>
      <c r="D37">
        <v>7.19</v>
      </c>
      <c r="E37" t="s">
        <v>383</v>
      </c>
    </row>
    <row r="38" spans="1:7" x14ac:dyDescent="0.35">
      <c r="A38" s="2" t="s">
        <v>82</v>
      </c>
      <c r="B38">
        <v>1</v>
      </c>
      <c r="C38">
        <v>3.29</v>
      </c>
      <c r="D38">
        <v>3.29</v>
      </c>
      <c r="E38" t="s">
        <v>383</v>
      </c>
    </row>
    <row r="39" spans="1:7" x14ac:dyDescent="0.35">
      <c r="A39" s="2" t="s">
        <v>66</v>
      </c>
      <c r="B39">
        <v>1</v>
      </c>
      <c r="C39">
        <v>6.27</v>
      </c>
      <c r="D39">
        <v>6.27</v>
      </c>
      <c r="E39" t="s">
        <v>383</v>
      </c>
    </row>
    <row r="40" spans="1:7" x14ac:dyDescent="0.35">
      <c r="A40" s="2" t="s">
        <v>192</v>
      </c>
      <c r="B40">
        <v>1</v>
      </c>
      <c r="C40">
        <v>2.99</v>
      </c>
      <c r="D40">
        <v>2.99</v>
      </c>
      <c r="E40" t="s">
        <v>383</v>
      </c>
    </row>
    <row r="41" spans="1:7" x14ac:dyDescent="0.35">
      <c r="A41" s="2" t="s">
        <v>194</v>
      </c>
      <c r="B41">
        <v>1</v>
      </c>
      <c r="C41">
        <v>5.99</v>
      </c>
      <c r="D41">
        <v>5.99</v>
      </c>
      <c r="E41" t="s">
        <v>383</v>
      </c>
    </row>
    <row r="42" spans="1:7" x14ac:dyDescent="0.35">
      <c r="A42" s="2" t="s">
        <v>63</v>
      </c>
      <c r="B42">
        <v>1</v>
      </c>
      <c r="C42">
        <v>1.99</v>
      </c>
      <c r="D42">
        <v>1.99</v>
      </c>
      <c r="E42" t="s">
        <v>383</v>
      </c>
    </row>
    <row r="43" spans="1:7" x14ac:dyDescent="0.35">
      <c r="A43" s="2" t="s">
        <v>180</v>
      </c>
      <c r="B43">
        <v>2</v>
      </c>
      <c r="C43">
        <v>5.99</v>
      </c>
      <c r="D43">
        <v>11.98</v>
      </c>
      <c r="E43" t="s">
        <v>383</v>
      </c>
    </row>
    <row r="44" spans="1:7" x14ac:dyDescent="0.35">
      <c r="A44" s="2" t="s">
        <v>100</v>
      </c>
      <c r="B44">
        <v>1</v>
      </c>
      <c r="C44">
        <v>4</v>
      </c>
      <c r="D44">
        <v>4</v>
      </c>
      <c r="E44" t="s">
        <v>383</v>
      </c>
    </row>
    <row r="45" spans="1:7" x14ac:dyDescent="0.35">
      <c r="A45" s="2" t="s">
        <v>187</v>
      </c>
      <c r="B45">
        <v>2</v>
      </c>
      <c r="C45">
        <v>6.99</v>
      </c>
      <c r="D45">
        <v>13.98</v>
      </c>
      <c r="E45" t="s">
        <v>383</v>
      </c>
    </row>
    <row r="46" spans="1:7" x14ac:dyDescent="0.35">
      <c r="A46" s="2" t="s">
        <v>109</v>
      </c>
      <c r="B46">
        <v>2</v>
      </c>
      <c r="C46">
        <v>3.19</v>
      </c>
      <c r="D46">
        <v>6.38</v>
      </c>
      <c r="E46" t="s">
        <v>383</v>
      </c>
      <c r="F46">
        <f>SUM(D24:D46)</f>
        <v>111.27</v>
      </c>
      <c r="G46">
        <f>F46/4</f>
        <v>27.817499999999999</v>
      </c>
    </row>
    <row r="55" spans="1:4" x14ac:dyDescent="0.35">
      <c r="A55" s="2" t="s">
        <v>92</v>
      </c>
      <c r="B55">
        <v>1</v>
      </c>
      <c r="C55">
        <v>2.99</v>
      </c>
      <c r="D55">
        <v>2.99</v>
      </c>
    </row>
    <row r="68" spans="1:4" x14ac:dyDescent="0.35">
      <c r="A68" s="2" t="s">
        <v>38</v>
      </c>
      <c r="B68">
        <v>1</v>
      </c>
      <c r="C68">
        <v>2.99</v>
      </c>
      <c r="D68">
        <v>2.99</v>
      </c>
    </row>
    <row r="74" spans="1:4" x14ac:dyDescent="0.35">
      <c r="A74" s="2" t="s">
        <v>124</v>
      </c>
      <c r="B74">
        <v>1</v>
      </c>
      <c r="C74">
        <v>1</v>
      </c>
      <c r="D74">
        <v>1</v>
      </c>
    </row>
    <row r="77" spans="1:4" x14ac:dyDescent="0.35">
      <c r="A77" s="2" t="s">
        <v>147</v>
      </c>
      <c r="B77">
        <v>2</v>
      </c>
      <c r="C77">
        <v>3.97</v>
      </c>
      <c r="D77">
        <v>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="60" zoomScaleNormal="60" workbookViewId="0">
      <selection activeCell="H37" sqref="H37"/>
    </sheetView>
  </sheetViews>
  <sheetFormatPr defaultRowHeight="14.5" x14ac:dyDescent="0.35"/>
  <cols>
    <col min="1" max="2" width="16.1796875" style="11" bestFit="1" customWidth="1"/>
    <col min="3" max="3" width="16.7265625" style="11" bestFit="1" customWidth="1"/>
    <col min="4" max="5" width="14.7265625" style="11" bestFit="1" customWidth="1"/>
    <col min="6" max="6" width="21.7265625" style="11" customWidth="1"/>
    <col min="7" max="7" width="19.81640625" style="11" bestFit="1" customWidth="1"/>
    <col min="8" max="8" width="16.1796875" style="11" bestFit="1" customWidth="1"/>
    <col min="9" max="9" width="11.453125" style="11" customWidth="1"/>
    <col min="10" max="11" width="17" style="11" customWidth="1"/>
    <col min="12" max="12" width="15" style="11" bestFit="1" customWidth="1"/>
    <col min="13" max="13" width="17.453125" style="11" bestFit="1" customWidth="1"/>
    <col min="14" max="14" width="15.54296875" style="11" bestFit="1" customWidth="1"/>
    <col min="15" max="15" width="16.7265625" style="11" bestFit="1" customWidth="1"/>
    <col min="16" max="16" width="19.1796875" style="11" bestFit="1" customWidth="1"/>
    <col min="17" max="17" width="18.1796875" style="11" bestFit="1" customWidth="1"/>
    <col min="18" max="18" width="7.7265625" style="11" bestFit="1" customWidth="1"/>
    <col min="19" max="19" width="9.7265625" style="11" bestFit="1" customWidth="1"/>
    <col min="20" max="20" width="13.54296875" style="11" bestFit="1" customWidth="1"/>
  </cols>
  <sheetData>
    <row r="1" spans="1:20" x14ac:dyDescent="0.35">
      <c r="A1" s="5" t="s">
        <v>7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8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 t="s">
        <v>400</v>
      </c>
      <c r="S1" s="6" t="s">
        <v>401</v>
      </c>
      <c r="T1" s="5" t="s">
        <v>402</v>
      </c>
    </row>
    <row r="2" spans="1:20" ht="30" customHeight="1" x14ac:dyDescent="0.35">
      <c r="A2" s="5" t="s">
        <v>8</v>
      </c>
      <c r="B2" s="5" t="s">
        <v>403</v>
      </c>
      <c r="C2" s="6" t="s">
        <v>404</v>
      </c>
      <c r="D2" s="6" t="s">
        <v>405</v>
      </c>
      <c r="E2" s="6" t="s">
        <v>406</v>
      </c>
      <c r="F2" s="6" t="s">
        <v>407</v>
      </c>
      <c r="G2" s="5" t="s">
        <v>408</v>
      </c>
      <c r="H2" s="6" t="s">
        <v>409</v>
      </c>
      <c r="I2" s="5" t="s">
        <v>410</v>
      </c>
      <c r="J2" s="5" t="s">
        <v>411</v>
      </c>
      <c r="K2" s="10" t="s">
        <v>412</v>
      </c>
      <c r="L2" s="6" t="s">
        <v>413</v>
      </c>
      <c r="M2" s="5" t="s">
        <v>414</v>
      </c>
      <c r="N2" s="5" t="s">
        <v>415</v>
      </c>
      <c r="O2" s="6" t="s">
        <v>416</v>
      </c>
      <c r="P2" s="6" t="s">
        <v>417</v>
      </c>
      <c r="Q2" s="5" t="s">
        <v>418</v>
      </c>
      <c r="R2" s="5" t="s">
        <v>400</v>
      </c>
      <c r="S2" s="5" t="s">
        <v>419</v>
      </c>
      <c r="T2" s="5" t="s">
        <v>420</v>
      </c>
    </row>
    <row r="3" spans="1:20" ht="15" customHeight="1" x14ac:dyDescent="0.35">
      <c r="A3" s="15" t="s">
        <v>2</v>
      </c>
      <c r="B3" s="7" t="s">
        <v>99</v>
      </c>
      <c r="C3" s="7" t="s">
        <v>22</v>
      </c>
      <c r="D3" s="7" t="s">
        <v>282</v>
      </c>
      <c r="E3" s="7" t="s">
        <v>147</v>
      </c>
      <c r="F3" s="7" t="s">
        <v>46</v>
      </c>
      <c r="G3" s="7" t="s">
        <v>207</v>
      </c>
      <c r="H3" s="7" t="s">
        <v>238</v>
      </c>
      <c r="I3" s="7" t="s">
        <v>187</v>
      </c>
      <c r="J3" s="7" t="s">
        <v>15</v>
      </c>
      <c r="K3" s="9" t="s">
        <v>357</v>
      </c>
      <c r="L3" s="7" t="s">
        <v>312</v>
      </c>
      <c r="M3" s="7" t="s">
        <v>332</v>
      </c>
      <c r="N3" s="7" t="s">
        <v>114</v>
      </c>
      <c r="O3" s="7" t="s">
        <v>181</v>
      </c>
      <c r="P3" s="7" t="s">
        <v>106</v>
      </c>
      <c r="Q3" s="7" t="s">
        <v>10</v>
      </c>
      <c r="R3" s="7" t="s">
        <v>182</v>
      </c>
      <c r="S3" s="7" t="s">
        <v>326</v>
      </c>
      <c r="T3" s="7" t="s">
        <v>229</v>
      </c>
    </row>
    <row r="4" spans="1:20" x14ac:dyDescent="0.35">
      <c r="A4" s="16"/>
      <c r="B4" s="7" t="s">
        <v>189</v>
      </c>
      <c r="C4" s="7" t="s">
        <v>293</v>
      </c>
      <c r="D4" s="7" t="s">
        <v>57</v>
      </c>
      <c r="E4" s="7" t="s">
        <v>315</v>
      </c>
      <c r="F4" s="7" t="s">
        <v>205</v>
      </c>
      <c r="G4" s="7" t="s">
        <v>38</v>
      </c>
      <c r="H4" s="7" t="s">
        <v>230</v>
      </c>
      <c r="I4" s="7" t="s">
        <v>17</v>
      </c>
      <c r="J4" s="7" t="s">
        <v>21</v>
      </c>
      <c r="K4" s="9" t="s">
        <v>355</v>
      </c>
      <c r="L4" s="7" t="s">
        <v>246</v>
      </c>
      <c r="M4" s="7" t="s">
        <v>232</v>
      </c>
      <c r="N4" s="7" t="s">
        <v>73</v>
      </c>
      <c r="O4" s="7" t="s">
        <v>136</v>
      </c>
      <c r="P4" s="7" t="s">
        <v>291</v>
      </c>
      <c r="Q4" s="7" t="s">
        <v>276</v>
      </c>
      <c r="R4" s="7" t="s">
        <v>256</v>
      </c>
      <c r="S4" s="7" t="s">
        <v>124</v>
      </c>
      <c r="T4" s="7" t="s">
        <v>27</v>
      </c>
    </row>
    <row r="5" spans="1:20" ht="15" customHeight="1" x14ac:dyDescent="0.35">
      <c r="A5" s="16"/>
      <c r="B5" s="7" t="s">
        <v>150</v>
      </c>
      <c r="C5" s="7" t="s">
        <v>294</v>
      </c>
      <c r="D5" s="7" t="s">
        <v>104</v>
      </c>
      <c r="E5" s="7" t="s">
        <v>317</v>
      </c>
      <c r="F5" s="7" t="s">
        <v>54</v>
      </c>
      <c r="G5" s="7" t="s">
        <v>334</v>
      </c>
      <c r="H5" s="7" t="s">
        <v>240</v>
      </c>
      <c r="I5" s="7" t="s">
        <v>118</v>
      </c>
      <c r="J5" s="7" t="s">
        <v>266</v>
      </c>
      <c r="K5" s="9" t="s">
        <v>365</v>
      </c>
      <c r="L5" s="7" t="s">
        <v>258</v>
      </c>
      <c r="M5" s="7" t="s">
        <v>180</v>
      </c>
      <c r="N5" s="7" t="s">
        <v>263</v>
      </c>
      <c r="O5" s="7" t="s">
        <v>168</v>
      </c>
      <c r="Q5" s="7" t="s">
        <v>313</v>
      </c>
      <c r="S5" s="7" t="s">
        <v>273</v>
      </c>
      <c r="T5" s="7" t="s">
        <v>26</v>
      </c>
    </row>
    <row r="6" spans="1:20" ht="15" customHeight="1" x14ac:dyDescent="0.35">
      <c r="A6" s="16"/>
      <c r="B6" s="7" t="s">
        <v>303</v>
      </c>
      <c r="C6" s="7" t="s">
        <v>76</v>
      </c>
      <c r="D6" s="7" t="s">
        <v>174</v>
      </c>
      <c r="E6" s="7" t="s">
        <v>178</v>
      </c>
      <c r="F6" s="7" t="s">
        <v>55</v>
      </c>
      <c r="G6" s="7" t="s">
        <v>164</v>
      </c>
      <c r="H6" s="7" t="s">
        <v>335</v>
      </c>
      <c r="I6" s="7" t="s">
        <v>286</v>
      </c>
      <c r="J6" s="7" t="s">
        <v>19</v>
      </c>
      <c r="K6" s="9"/>
      <c r="L6" s="7" t="s">
        <v>113</v>
      </c>
      <c r="M6" s="7" t="s">
        <v>109</v>
      </c>
      <c r="N6" s="7" t="s">
        <v>254</v>
      </c>
      <c r="O6" s="7" t="s">
        <v>186</v>
      </c>
      <c r="Q6" s="7" t="s">
        <v>129</v>
      </c>
      <c r="S6" s="7" t="s">
        <v>100</v>
      </c>
      <c r="T6" s="7" t="s">
        <v>20</v>
      </c>
    </row>
    <row r="7" spans="1:20" x14ac:dyDescent="0.35">
      <c r="A7" s="16"/>
      <c r="B7" s="7" t="s">
        <v>67</v>
      </c>
      <c r="C7" s="7" t="s">
        <v>337</v>
      </c>
      <c r="D7" s="7" t="s">
        <v>119</v>
      </c>
      <c r="E7" s="7" t="s">
        <v>307</v>
      </c>
      <c r="F7" s="7" t="s">
        <v>162</v>
      </c>
      <c r="G7" s="7" t="s">
        <v>331</v>
      </c>
      <c r="H7" s="7" t="s">
        <v>216</v>
      </c>
      <c r="I7" s="7" t="s">
        <v>116</v>
      </c>
      <c r="L7" s="7" t="s">
        <v>165</v>
      </c>
      <c r="M7" s="7" t="s">
        <v>94</v>
      </c>
      <c r="N7" s="7" t="s">
        <v>261</v>
      </c>
      <c r="O7" s="7" t="s">
        <v>279</v>
      </c>
      <c r="Q7" s="7" t="s">
        <v>289</v>
      </c>
      <c r="S7" s="7" t="s">
        <v>142</v>
      </c>
      <c r="T7" s="7" t="s">
        <v>259</v>
      </c>
    </row>
    <row r="8" spans="1:20" x14ac:dyDescent="0.35">
      <c r="A8" s="16"/>
      <c r="B8" s="7" t="s">
        <v>121</v>
      </c>
      <c r="C8" s="7" t="s">
        <v>140</v>
      </c>
      <c r="D8" s="7" t="s">
        <v>60</v>
      </c>
      <c r="E8" s="7" t="s">
        <v>248</v>
      </c>
      <c r="F8" s="7" t="s">
        <v>200</v>
      </c>
      <c r="G8" s="7" t="s">
        <v>49</v>
      </c>
      <c r="H8" s="7" t="s">
        <v>242</v>
      </c>
      <c r="I8" s="7" t="s">
        <v>32</v>
      </c>
      <c r="L8" s="7" t="s">
        <v>224</v>
      </c>
      <c r="M8" s="7" t="s">
        <v>220</v>
      </c>
      <c r="N8" s="7" t="s">
        <v>127</v>
      </c>
      <c r="O8" s="7" t="s">
        <v>152</v>
      </c>
      <c r="Q8" s="7" t="s">
        <v>13</v>
      </c>
      <c r="T8" s="7" t="s">
        <v>102</v>
      </c>
    </row>
    <row r="9" spans="1:20" x14ac:dyDescent="0.35">
      <c r="A9" s="16"/>
      <c r="B9" s="7" t="s">
        <v>65</v>
      </c>
      <c r="C9" s="7" t="s">
        <v>336</v>
      </c>
      <c r="D9" s="7" t="s">
        <v>223</v>
      </c>
      <c r="E9" s="7" t="s">
        <v>236</v>
      </c>
      <c r="F9" s="7" t="s">
        <v>96</v>
      </c>
      <c r="G9" s="7" t="s">
        <v>50</v>
      </c>
      <c r="H9" s="7" t="s">
        <v>158</v>
      </c>
      <c r="I9" s="7" t="s">
        <v>280</v>
      </c>
      <c r="M9" s="7" t="s">
        <v>281</v>
      </c>
      <c r="N9" s="7" t="s">
        <v>134</v>
      </c>
      <c r="O9" s="7" t="s">
        <v>184</v>
      </c>
      <c r="Q9" s="7" t="s">
        <v>92</v>
      </c>
    </row>
    <row r="10" spans="1:20" ht="15" customHeight="1" x14ac:dyDescent="0.35">
      <c r="A10" s="16"/>
      <c r="B10" s="7" t="s">
        <v>272</v>
      </c>
      <c r="C10" s="7" t="s">
        <v>30</v>
      </c>
      <c r="D10" s="7" t="s">
        <v>58</v>
      </c>
      <c r="F10" s="7" t="s">
        <v>302</v>
      </c>
      <c r="G10" s="7" t="s">
        <v>157</v>
      </c>
      <c r="H10" s="7" t="s">
        <v>250</v>
      </c>
      <c r="M10" s="7" t="s">
        <v>194</v>
      </c>
      <c r="N10" s="7" t="s">
        <v>131</v>
      </c>
      <c r="O10" s="7" t="s">
        <v>265</v>
      </c>
      <c r="Q10" s="7" t="s">
        <v>228</v>
      </c>
    </row>
    <row r="11" spans="1:20" x14ac:dyDescent="0.35">
      <c r="A11" s="16"/>
      <c r="B11" s="7" t="s">
        <v>97</v>
      </c>
      <c r="C11" s="7" t="s">
        <v>24</v>
      </c>
      <c r="D11" s="11" t="s">
        <v>371</v>
      </c>
      <c r="G11" s="7" t="s">
        <v>212</v>
      </c>
      <c r="H11" s="7" t="s">
        <v>197</v>
      </c>
      <c r="M11" s="7" t="s">
        <v>171</v>
      </c>
      <c r="N11" s="7" t="s">
        <v>325</v>
      </c>
      <c r="O11" s="7" t="s">
        <v>90</v>
      </c>
      <c r="Q11" s="7" t="s">
        <v>29</v>
      </c>
    </row>
    <row r="12" spans="1:20" x14ac:dyDescent="0.35">
      <c r="A12" s="16"/>
      <c r="B12" s="7" t="s">
        <v>155</v>
      </c>
      <c r="C12" s="7" t="s">
        <v>25</v>
      </c>
      <c r="G12" s="7" t="s">
        <v>52</v>
      </c>
      <c r="H12" s="7" t="s">
        <v>35</v>
      </c>
      <c r="N12" s="7" t="s">
        <v>143</v>
      </c>
      <c r="Q12" s="7" t="s">
        <v>201</v>
      </c>
    </row>
    <row r="13" spans="1:20" x14ac:dyDescent="0.35">
      <c r="A13" s="16"/>
      <c r="B13" s="7" t="s">
        <v>284</v>
      </c>
      <c r="C13" s="7" t="s">
        <v>133</v>
      </c>
      <c r="G13" s="7" t="s">
        <v>36</v>
      </c>
      <c r="H13" s="7" t="s">
        <v>192</v>
      </c>
      <c r="N13" s="7" t="s">
        <v>203</v>
      </c>
      <c r="Q13" s="7" t="s">
        <v>199</v>
      </c>
    </row>
    <row r="14" spans="1:20" x14ac:dyDescent="0.35">
      <c r="A14" s="16"/>
      <c r="B14" s="7" t="s">
        <v>122</v>
      </c>
      <c r="G14" s="7" t="s">
        <v>48</v>
      </c>
      <c r="H14" s="7" t="s">
        <v>40</v>
      </c>
      <c r="Q14" s="7" t="s">
        <v>283</v>
      </c>
    </row>
    <row r="15" spans="1:20" x14ac:dyDescent="0.35">
      <c r="A15" s="16"/>
      <c r="B15" s="7" t="s">
        <v>63</v>
      </c>
      <c r="G15" s="7" t="s">
        <v>82</v>
      </c>
      <c r="H15" s="7" t="s">
        <v>196</v>
      </c>
      <c r="Q15" s="7" t="s">
        <v>320</v>
      </c>
    </row>
    <row r="16" spans="1:20" x14ac:dyDescent="0.35">
      <c r="A16" s="16"/>
      <c r="B16" s="7" t="s">
        <v>304</v>
      </c>
      <c r="G16" s="7" t="s">
        <v>33</v>
      </c>
      <c r="H16" s="7" t="s">
        <v>288</v>
      </c>
      <c r="Q16" s="7" t="s">
        <v>309</v>
      </c>
    </row>
    <row r="17" spans="1:8" x14ac:dyDescent="0.35">
      <c r="A17" s="16"/>
      <c r="B17" s="7" t="s">
        <v>225</v>
      </c>
      <c r="G17" s="7" t="s">
        <v>47</v>
      </c>
      <c r="H17" s="7" t="s">
        <v>80</v>
      </c>
    </row>
    <row r="18" spans="1:8" x14ac:dyDescent="0.35">
      <c r="A18" s="16"/>
      <c r="B18" s="7" t="s">
        <v>68</v>
      </c>
      <c r="G18" s="7" t="s">
        <v>79</v>
      </c>
      <c r="H18" s="7" t="s">
        <v>88</v>
      </c>
    </row>
    <row r="19" spans="1:8" x14ac:dyDescent="0.35">
      <c r="A19" s="16"/>
      <c r="B19" s="7" t="s">
        <v>175</v>
      </c>
      <c r="G19" s="7" t="s">
        <v>214</v>
      </c>
      <c r="H19" s="7" t="s">
        <v>170</v>
      </c>
    </row>
    <row r="20" spans="1:8" x14ac:dyDescent="0.35">
      <c r="A20" s="16"/>
      <c r="B20" s="7" t="s">
        <v>66</v>
      </c>
      <c r="G20" s="7" t="s">
        <v>161</v>
      </c>
      <c r="H20" s="7" t="s">
        <v>227</v>
      </c>
    </row>
    <row r="21" spans="1:8" x14ac:dyDescent="0.35">
      <c r="A21" s="16"/>
      <c r="B21" s="7" t="s">
        <v>123</v>
      </c>
      <c r="G21" s="7" t="s">
        <v>42</v>
      </c>
      <c r="H21" s="7" t="s">
        <v>297</v>
      </c>
    </row>
    <row r="22" spans="1:8" x14ac:dyDescent="0.35">
      <c r="A22" s="16"/>
      <c r="B22" s="7" t="s">
        <v>305</v>
      </c>
      <c r="G22" s="11" t="s">
        <v>369</v>
      </c>
      <c r="H22" s="7" t="s">
        <v>321</v>
      </c>
    </row>
    <row r="23" spans="1:8" x14ac:dyDescent="0.35">
      <c r="A23" s="16"/>
      <c r="B23" s="7" t="s">
        <v>132</v>
      </c>
      <c r="H23" s="7" t="s">
        <v>270</v>
      </c>
    </row>
    <row r="24" spans="1:8" x14ac:dyDescent="0.35">
      <c r="A24" s="16"/>
      <c r="B24" s="7" t="s">
        <v>210</v>
      </c>
      <c r="H24" s="7" t="s">
        <v>329</v>
      </c>
    </row>
    <row r="25" spans="1:8" x14ac:dyDescent="0.35">
      <c r="A25" s="16"/>
      <c r="B25" s="7" t="s">
        <v>260</v>
      </c>
      <c r="H25" s="7" t="s">
        <v>244</v>
      </c>
    </row>
    <row r="26" spans="1:8" x14ac:dyDescent="0.35">
      <c r="A26" s="16"/>
      <c r="B26" s="7" t="s">
        <v>209</v>
      </c>
      <c r="H26" s="7" t="s">
        <v>53</v>
      </c>
    </row>
    <row r="27" spans="1:8" x14ac:dyDescent="0.35">
      <c r="A27" s="16"/>
      <c r="B27" s="7" t="s">
        <v>149</v>
      </c>
      <c r="H27" s="7" t="s">
        <v>44</v>
      </c>
    </row>
    <row r="28" spans="1:8" x14ac:dyDescent="0.35">
      <c r="A28" s="16"/>
      <c r="B28" s="7" t="s">
        <v>64</v>
      </c>
      <c r="H28" s="7" t="s">
        <v>285</v>
      </c>
    </row>
    <row r="29" spans="1:8" x14ac:dyDescent="0.35">
      <c r="A29" s="16"/>
      <c r="B29" s="7" t="s">
        <v>292</v>
      </c>
      <c r="H29" s="7" t="s">
        <v>311</v>
      </c>
    </row>
    <row r="30" spans="1:8" x14ac:dyDescent="0.35">
      <c r="A30" s="16"/>
      <c r="B30" s="7" t="s">
        <v>98</v>
      </c>
      <c r="H30" s="7" t="s">
        <v>319</v>
      </c>
    </row>
    <row r="31" spans="1:8" x14ac:dyDescent="0.35">
      <c r="A31" s="16"/>
      <c r="B31" s="7" t="s">
        <v>166</v>
      </c>
      <c r="H31" s="7" t="s">
        <v>145</v>
      </c>
    </row>
    <row r="32" spans="1:8" x14ac:dyDescent="0.35">
      <c r="A32" s="16"/>
      <c r="B32" s="7" t="s">
        <v>219</v>
      </c>
      <c r="H32" s="7" t="s">
        <v>172</v>
      </c>
    </row>
    <row r="33" spans="1:8" x14ac:dyDescent="0.35">
      <c r="A33" s="16"/>
      <c r="B33" s="7" t="s">
        <v>62</v>
      </c>
      <c r="H33" s="7" t="s">
        <v>234</v>
      </c>
    </row>
    <row r="34" spans="1:8" x14ac:dyDescent="0.35">
      <c r="H34" s="7" t="s">
        <v>125</v>
      </c>
    </row>
    <row r="35" spans="1:8" x14ac:dyDescent="0.35">
      <c r="H35" s="11" t="s">
        <v>370</v>
      </c>
    </row>
    <row r="36" spans="1:8" x14ac:dyDescent="0.35">
      <c r="H36" s="11" t="s">
        <v>252</v>
      </c>
    </row>
  </sheetData>
  <mergeCells count="1">
    <mergeCell ref="A3:A33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workbookViewId="0"/>
  </sheetViews>
  <sheetFormatPr defaultRowHeight="14.5" x14ac:dyDescent="0.35"/>
  <sheetData>
    <row r="1" spans="1:4" x14ac:dyDescent="0.35">
      <c r="A1" s="13" t="s">
        <v>2</v>
      </c>
      <c r="B1" s="13" t="s">
        <v>376</v>
      </c>
      <c r="C1" s="13" t="s">
        <v>377</v>
      </c>
      <c r="D1" s="13" t="s">
        <v>378</v>
      </c>
    </row>
    <row r="2" spans="1:4" x14ac:dyDescent="0.35">
      <c r="A2" s="13" t="s">
        <v>62</v>
      </c>
      <c r="B2">
        <v>3</v>
      </c>
      <c r="C2">
        <v>9.1770833333333339</v>
      </c>
      <c r="D2">
        <v>5.3912499999999994</v>
      </c>
    </row>
    <row r="3" spans="1:4" x14ac:dyDescent="0.35">
      <c r="A3" s="13" t="s">
        <v>326</v>
      </c>
      <c r="B3">
        <v>2</v>
      </c>
      <c r="C3">
        <v>10.5</v>
      </c>
      <c r="D3">
        <v>2.97</v>
      </c>
    </row>
    <row r="4" spans="1:4" x14ac:dyDescent="0.35">
      <c r="A4" s="13" t="s">
        <v>26</v>
      </c>
      <c r="B4">
        <v>3</v>
      </c>
      <c r="C4">
        <v>12.53125</v>
      </c>
      <c r="D4">
        <v>8.1162499999999991</v>
      </c>
    </row>
    <row r="5" spans="1:4" x14ac:dyDescent="0.35">
      <c r="A5" s="13" t="s">
        <v>368</v>
      </c>
      <c r="B5">
        <v>1</v>
      </c>
      <c r="C5">
        <v>13</v>
      </c>
      <c r="D5">
        <v>2.99</v>
      </c>
    </row>
    <row r="6" spans="1:4" x14ac:dyDescent="0.35">
      <c r="A6" s="13" t="s">
        <v>248</v>
      </c>
      <c r="B6">
        <v>4</v>
      </c>
      <c r="C6">
        <v>14.03333333333333</v>
      </c>
      <c r="D6">
        <v>5.9779999999999998</v>
      </c>
    </row>
    <row r="7" spans="1:4" x14ac:dyDescent="0.35">
      <c r="A7" s="13" t="s">
        <v>57</v>
      </c>
      <c r="B7">
        <v>3</v>
      </c>
      <c r="C7">
        <v>14.36458333333333</v>
      </c>
      <c r="D7">
        <v>4.0425000000000004</v>
      </c>
    </row>
    <row r="8" spans="1:4" x14ac:dyDescent="0.35">
      <c r="A8" s="13" t="s">
        <v>10</v>
      </c>
      <c r="B8">
        <v>4</v>
      </c>
      <c r="C8">
        <v>15</v>
      </c>
      <c r="D8">
        <v>9.7349999999999994</v>
      </c>
    </row>
    <row r="9" spans="1:4" x14ac:dyDescent="0.35">
      <c r="A9" s="13" t="s">
        <v>189</v>
      </c>
      <c r="B9">
        <v>2</v>
      </c>
      <c r="C9">
        <v>15.928571428571431</v>
      </c>
      <c r="D9">
        <v>4.7942857142857136</v>
      </c>
    </row>
    <row r="10" spans="1:4" x14ac:dyDescent="0.35">
      <c r="A10" s="13" t="s">
        <v>309</v>
      </c>
      <c r="B10">
        <v>2</v>
      </c>
      <c r="C10">
        <v>17.25</v>
      </c>
      <c r="D10">
        <v>9.8349999999999991</v>
      </c>
    </row>
    <row r="11" spans="1:4" x14ac:dyDescent="0.35">
      <c r="A11" s="13" t="s">
        <v>100</v>
      </c>
      <c r="B11">
        <v>2</v>
      </c>
      <c r="C11">
        <v>18.833333333333329</v>
      </c>
      <c r="D11">
        <v>3.875</v>
      </c>
    </row>
    <row r="12" spans="1:4" x14ac:dyDescent="0.35">
      <c r="A12" s="13" t="s">
        <v>58</v>
      </c>
      <c r="B12">
        <v>2</v>
      </c>
      <c r="C12">
        <v>19.75</v>
      </c>
      <c r="D12">
        <v>2.6850000000000001</v>
      </c>
    </row>
    <row r="13" spans="1:4" x14ac:dyDescent="0.35">
      <c r="A13" s="13" t="s">
        <v>98</v>
      </c>
      <c r="B13">
        <v>2</v>
      </c>
      <c r="C13">
        <v>20.9375</v>
      </c>
      <c r="D13">
        <v>0.2475</v>
      </c>
    </row>
    <row r="14" spans="1:4" x14ac:dyDescent="0.35">
      <c r="A14" s="13" t="s">
        <v>187</v>
      </c>
      <c r="B14">
        <v>3</v>
      </c>
      <c r="C14">
        <v>22.714285714285719</v>
      </c>
      <c r="D14">
        <v>10.595714285714291</v>
      </c>
    </row>
    <row r="15" spans="1:4" x14ac:dyDescent="0.35">
      <c r="A15" s="13" t="s">
        <v>293</v>
      </c>
      <c r="B15">
        <v>2</v>
      </c>
      <c r="C15">
        <v>24.1</v>
      </c>
      <c r="D15">
        <v>1.706666666666667</v>
      </c>
    </row>
    <row r="16" spans="1:4" x14ac:dyDescent="0.35">
      <c r="A16" s="13" t="s">
        <v>346</v>
      </c>
      <c r="B16">
        <v>2</v>
      </c>
      <c r="C16">
        <v>24.5</v>
      </c>
      <c r="D16">
        <v>2.5</v>
      </c>
    </row>
    <row r="17" spans="1:4" x14ac:dyDescent="0.35">
      <c r="A17" s="13" t="s">
        <v>282</v>
      </c>
      <c r="B17">
        <v>1</v>
      </c>
      <c r="C17">
        <v>24.75</v>
      </c>
      <c r="D17">
        <v>2.6533333333333329</v>
      </c>
    </row>
    <row r="18" spans="1:4" x14ac:dyDescent="0.35">
      <c r="A18" s="13" t="s">
        <v>276</v>
      </c>
      <c r="B18">
        <v>1</v>
      </c>
      <c r="C18">
        <v>26.166666666666671</v>
      </c>
      <c r="D18">
        <v>1.5366666666666671</v>
      </c>
    </row>
    <row r="19" spans="1:4" x14ac:dyDescent="0.35">
      <c r="A19" s="13" t="s">
        <v>337</v>
      </c>
      <c r="B19">
        <v>2</v>
      </c>
      <c r="C19">
        <v>27</v>
      </c>
      <c r="D19">
        <v>6</v>
      </c>
    </row>
    <row r="20" spans="1:4" x14ac:dyDescent="0.35">
      <c r="A20" s="13" t="s">
        <v>33</v>
      </c>
      <c r="B20">
        <v>1</v>
      </c>
      <c r="C20">
        <v>27.6</v>
      </c>
      <c r="D20">
        <v>3.2480000000000002</v>
      </c>
    </row>
    <row r="21" spans="1:4" x14ac:dyDescent="0.35">
      <c r="A21" s="13" t="s">
        <v>13</v>
      </c>
      <c r="B21">
        <v>4</v>
      </c>
      <c r="C21">
        <v>29</v>
      </c>
      <c r="D21">
        <v>10.2075</v>
      </c>
    </row>
    <row r="22" spans="1:4" x14ac:dyDescent="0.35">
      <c r="A22" s="13" t="s">
        <v>132</v>
      </c>
      <c r="B22">
        <v>1</v>
      </c>
      <c r="C22">
        <v>29.5</v>
      </c>
      <c r="D22">
        <v>1.422857142857143</v>
      </c>
    </row>
    <row r="23" spans="1:4" x14ac:dyDescent="0.35">
      <c r="A23" s="13" t="s">
        <v>27</v>
      </c>
      <c r="B23">
        <v>2</v>
      </c>
      <c r="C23">
        <v>29.833333333333329</v>
      </c>
      <c r="D23">
        <v>10.435</v>
      </c>
    </row>
    <row r="24" spans="1:4" x14ac:dyDescent="0.35">
      <c r="A24" s="13" t="s">
        <v>133</v>
      </c>
      <c r="B24">
        <v>1</v>
      </c>
      <c r="C24">
        <v>30.5</v>
      </c>
      <c r="D24">
        <v>8.7014285714285737</v>
      </c>
    </row>
    <row r="25" spans="1:4" x14ac:dyDescent="0.35">
      <c r="A25" s="13" t="s">
        <v>20</v>
      </c>
      <c r="B25">
        <v>2</v>
      </c>
      <c r="C25">
        <v>30.833333333333329</v>
      </c>
      <c r="D25">
        <v>5.9000000000000012</v>
      </c>
    </row>
    <row r="26" spans="1:4" x14ac:dyDescent="0.35">
      <c r="A26" s="13" t="s">
        <v>36</v>
      </c>
      <c r="B26">
        <v>2</v>
      </c>
      <c r="C26">
        <v>31.7</v>
      </c>
      <c r="D26">
        <v>2.694</v>
      </c>
    </row>
    <row r="27" spans="1:4" x14ac:dyDescent="0.35">
      <c r="A27" s="13" t="s">
        <v>46</v>
      </c>
      <c r="B27">
        <v>5</v>
      </c>
      <c r="C27">
        <v>32</v>
      </c>
      <c r="D27">
        <v>5.0650000000000004</v>
      </c>
    </row>
    <row r="28" spans="1:4" x14ac:dyDescent="0.35">
      <c r="A28" s="13" t="s">
        <v>109</v>
      </c>
      <c r="B28">
        <v>3</v>
      </c>
      <c r="C28">
        <v>32</v>
      </c>
      <c r="D28">
        <v>6.1533333333333333</v>
      </c>
    </row>
    <row r="29" spans="1:4" x14ac:dyDescent="0.35">
      <c r="A29" s="13" t="s">
        <v>123</v>
      </c>
      <c r="B29">
        <v>2</v>
      </c>
      <c r="C29">
        <v>32.5</v>
      </c>
      <c r="D29">
        <v>7.06</v>
      </c>
    </row>
    <row r="30" spans="1:4" x14ac:dyDescent="0.35">
      <c r="A30" s="13" t="s">
        <v>30</v>
      </c>
      <c r="B30">
        <v>1</v>
      </c>
      <c r="C30">
        <v>32.5</v>
      </c>
      <c r="D30">
        <v>9.7860000000000014</v>
      </c>
    </row>
    <row r="31" spans="1:4" x14ac:dyDescent="0.35">
      <c r="A31" s="13" t="s">
        <v>304</v>
      </c>
      <c r="B31">
        <v>2</v>
      </c>
      <c r="C31">
        <v>32.5</v>
      </c>
      <c r="D31">
        <v>7.2099999999999991</v>
      </c>
    </row>
    <row r="32" spans="1:4" x14ac:dyDescent="0.35">
      <c r="A32" s="13" t="s">
        <v>54</v>
      </c>
      <c r="B32">
        <v>2</v>
      </c>
      <c r="C32">
        <v>33</v>
      </c>
      <c r="D32">
        <v>1</v>
      </c>
    </row>
    <row r="33" spans="1:4" x14ac:dyDescent="0.35">
      <c r="A33" s="13" t="s">
        <v>63</v>
      </c>
      <c r="B33">
        <v>1</v>
      </c>
      <c r="C33">
        <v>33</v>
      </c>
      <c r="D33">
        <v>1.99</v>
      </c>
    </row>
    <row r="34" spans="1:4" x14ac:dyDescent="0.35">
      <c r="A34" s="13" t="s">
        <v>48</v>
      </c>
      <c r="B34">
        <v>2</v>
      </c>
      <c r="C34">
        <v>33.200000000000003</v>
      </c>
      <c r="D34">
        <v>2.6819999999999999</v>
      </c>
    </row>
    <row r="35" spans="1:4" x14ac:dyDescent="0.35">
      <c r="A35" s="13" t="s">
        <v>17</v>
      </c>
      <c r="B35">
        <v>1</v>
      </c>
      <c r="C35">
        <v>33.833333333333343</v>
      </c>
      <c r="D35">
        <v>3.91</v>
      </c>
    </row>
    <row r="36" spans="1:4" x14ac:dyDescent="0.35">
      <c r="A36" s="13" t="s">
        <v>22</v>
      </c>
      <c r="B36">
        <v>1</v>
      </c>
      <c r="C36">
        <v>34.5</v>
      </c>
      <c r="D36">
        <v>8.4866666666666664</v>
      </c>
    </row>
    <row r="37" spans="1:4" x14ac:dyDescent="0.35">
      <c r="A37" s="13" t="s">
        <v>94</v>
      </c>
      <c r="B37">
        <v>1</v>
      </c>
      <c r="C37">
        <v>34.833333333333343</v>
      </c>
      <c r="D37">
        <v>1.5866666666666669</v>
      </c>
    </row>
    <row r="38" spans="1:4" x14ac:dyDescent="0.35">
      <c r="A38" s="13" t="s">
        <v>207</v>
      </c>
      <c r="B38">
        <v>1</v>
      </c>
      <c r="C38">
        <v>35</v>
      </c>
      <c r="D38">
        <v>2.2200000000000002</v>
      </c>
    </row>
    <row r="39" spans="1:4" x14ac:dyDescent="0.35">
      <c r="A39" s="13" t="s">
        <v>357</v>
      </c>
      <c r="B39">
        <v>1</v>
      </c>
      <c r="C39">
        <v>36</v>
      </c>
      <c r="D39">
        <v>8.99</v>
      </c>
    </row>
    <row r="40" spans="1:4" x14ac:dyDescent="0.35">
      <c r="A40" s="13" t="s">
        <v>355</v>
      </c>
      <c r="B40">
        <v>1</v>
      </c>
      <c r="C40">
        <v>36</v>
      </c>
      <c r="D40">
        <v>4.99</v>
      </c>
    </row>
    <row r="41" spans="1:4" x14ac:dyDescent="0.35">
      <c r="A41" s="13" t="s">
        <v>60</v>
      </c>
      <c r="B41">
        <v>1</v>
      </c>
      <c r="C41">
        <v>36.299999999999997</v>
      </c>
      <c r="D41">
        <v>4.1059999999999999</v>
      </c>
    </row>
    <row r="42" spans="1:4" x14ac:dyDescent="0.35">
      <c r="A42" s="13" t="s">
        <v>76</v>
      </c>
      <c r="B42">
        <v>1</v>
      </c>
      <c r="C42">
        <v>37</v>
      </c>
      <c r="D42">
        <v>5.7757142857142867</v>
      </c>
    </row>
    <row r="43" spans="1:4" x14ac:dyDescent="0.35">
      <c r="A43" s="13" t="s">
        <v>258</v>
      </c>
      <c r="B43">
        <v>1</v>
      </c>
      <c r="C43">
        <v>37.75</v>
      </c>
      <c r="D43">
        <v>1.63</v>
      </c>
    </row>
    <row r="44" spans="1:4" x14ac:dyDescent="0.35">
      <c r="A44" s="13" t="s">
        <v>256</v>
      </c>
      <c r="B44">
        <v>2</v>
      </c>
      <c r="C44">
        <v>38</v>
      </c>
      <c r="D44">
        <v>20.984999999999999</v>
      </c>
    </row>
    <row r="45" spans="1:4" x14ac:dyDescent="0.35">
      <c r="A45" s="13" t="s">
        <v>180</v>
      </c>
      <c r="B45">
        <v>1</v>
      </c>
      <c r="C45">
        <v>38</v>
      </c>
      <c r="D45">
        <v>5.99</v>
      </c>
    </row>
    <row r="46" spans="1:4" x14ac:dyDescent="0.35">
      <c r="A46" s="13" t="s">
        <v>96</v>
      </c>
      <c r="B46">
        <v>1</v>
      </c>
      <c r="C46">
        <v>38.166666666666657</v>
      </c>
      <c r="D46">
        <v>1.6233333333333331</v>
      </c>
    </row>
    <row r="47" spans="1:4" x14ac:dyDescent="0.35">
      <c r="A47" s="13" t="s">
        <v>40</v>
      </c>
      <c r="B47">
        <v>1</v>
      </c>
      <c r="C47">
        <v>38.799999999999997</v>
      </c>
      <c r="D47">
        <v>2.23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6"/>
  <sheetViews>
    <sheetView topLeftCell="A122" workbookViewId="0">
      <selection activeCell="E133" sqref="E133"/>
    </sheetView>
  </sheetViews>
  <sheetFormatPr defaultRowHeight="14.5" x14ac:dyDescent="0.35"/>
  <sheetData>
    <row r="1" spans="1:5" x14ac:dyDescent="0.35">
      <c r="A1" s="13" t="s">
        <v>2</v>
      </c>
      <c r="B1" s="13" t="s">
        <v>6</v>
      </c>
      <c r="C1" s="13" t="s">
        <v>7</v>
      </c>
      <c r="D1" s="13" t="s">
        <v>8</v>
      </c>
      <c r="E1" s="13" t="s">
        <v>2</v>
      </c>
    </row>
    <row r="2" spans="1:5" x14ac:dyDescent="0.35">
      <c r="A2" s="13" t="s">
        <v>207</v>
      </c>
      <c r="B2" s="13" t="s">
        <v>421</v>
      </c>
      <c r="C2" s="13">
        <v>5</v>
      </c>
      <c r="D2" s="13" t="s">
        <v>408</v>
      </c>
      <c r="E2" t="s">
        <v>207</v>
      </c>
    </row>
    <row r="3" spans="1:5" x14ac:dyDescent="0.35">
      <c r="A3" s="13" t="s">
        <v>114</v>
      </c>
      <c r="B3" s="13" t="s">
        <v>422</v>
      </c>
      <c r="C3" s="13">
        <v>12</v>
      </c>
      <c r="D3" s="13" t="s">
        <v>415</v>
      </c>
      <c r="E3" t="s">
        <v>114</v>
      </c>
    </row>
    <row r="4" spans="1:5" x14ac:dyDescent="0.35">
      <c r="A4" s="13" t="s">
        <v>10</v>
      </c>
      <c r="B4" s="13" t="s">
        <v>423</v>
      </c>
      <c r="C4" s="13">
        <v>15</v>
      </c>
      <c r="D4" s="13" t="s">
        <v>418</v>
      </c>
      <c r="E4" t="s">
        <v>10</v>
      </c>
    </row>
    <row r="5" spans="1:5" x14ac:dyDescent="0.35">
      <c r="A5" s="13" t="s">
        <v>312</v>
      </c>
      <c r="B5" s="13" t="s">
        <v>424</v>
      </c>
      <c r="C5" s="13">
        <v>10</v>
      </c>
      <c r="D5" s="13" t="s">
        <v>425</v>
      </c>
      <c r="E5" t="s">
        <v>312</v>
      </c>
    </row>
    <row r="6" spans="1:5" x14ac:dyDescent="0.35">
      <c r="A6" s="13" t="s">
        <v>99</v>
      </c>
      <c r="B6" s="13" t="s">
        <v>426</v>
      </c>
      <c r="C6" s="13">
        <v>0</v>
      </c>
      <c r="D6" s="13" t="s">
        <v>403</v>
      </c>
      <c r="E6" t="s">
        <v>99</v>
      </c>
    </row>
    <row r="7" spans="1:5" x14ac:dyDescent="0.35">
      <c r="A7" s="13" t="s">
        <v>205</v>
      </c>
      <c r="B7" s="13" t="s">
        <v>422</v>
      </c>
      <c r="C7" s="13">
        <v>12</v>
      </c>
      <c r="D7" s="13" t="s">
        <v>415</v>
      </c>
      <c r="E7" t="s">
        <v>205</v>
      </c>
    </row>
    <row r="8" spans="1:5" x14ac:dyDescent="0.35">
      <c r="A8" s="13" t="s">
        <v>189</v>
      </c>
      <c r="B8" s="13" t="s">
        <v>427</v>
      </c>
      <c r="C8" s="13">
        <v>0</v>
      </c>
      <c r="D8" s="13" t="s">
        <v>403</v>
      </c>
      <c r="E8" t="s">
        <v>189</v>
      </c>
    </row>
    <row r="9" spans="1:5" x14ac:dyDescent="0.35">
      <c r="A9" s="13" t="s">
        <v>282</v>
      </c>
      <c r="B9" s="13" t="s">
        <v>428</v>
      </c>
      <c r="C9" s="13">
        <v>2</v>
      </c>
      <c r="D9" s="13" t="s">
        <v>429</v>
      </c>
      <c r="E9" t="s">
        <v>282</v>
      </c>
    </row>
    <row r="10" spans="1:5" x14ac:dyDescent="0.35">
      <c r="A10" s="13" t="s">
        <v>238</v>
      </c>
      <c r="B10" s="13" t="s">
        <v>430</v>
      </c>
      <c r="C10" s="13">
        <v>6</v>
      </c>
      <c r="D10" s="13" t="s">
        <v>431</v>
      </c>
      <c r="E10" t="s">
        <v>238</v>
      </c>
    </row>
    <row r="11" spans="1:5" x14ac:dyDescent="0.35">
      <c r="A11" s="13" t="s">
        <v>230</v>
      </c>
      <c r="B11" s="13" t="s">
        <v>430</v>
      </c>
      <c r="C11" s="13">
        <v>6</v>
      </c>
      <c r="D11" s="13" t="s">
        <v>431</v>
      </c>
      <c r="E11" t="s">
        <v>230</v>
      </c>
    </row>
    <row r="12" spans="1:5" x14ac:dyDescent="0.35">
      <c r="A12" s="13" t="s">
        <v>240</v>
      </c>
      <c r="B12" s="13" t="s">
        <v>430</v>
      </c>
      <c r="C12" s="13">
        <v>6</v>
      </c>
      <c r="D12" s="13" t="s">
        <v>431</v>
      </c>
      <c r="E12" t="s">
        <v>240</v>
      </c>
    </row>
    <row r="13" spans="1:5" x14ac:dyDescent="0.35">
      <c r="A13" s="13" t="s">
        <v>150</v>
      </c>
      <c r="B13" s="13" t="s">
        <v>426</v>
      </c>
      <c r="C13" s="13">
        <v>0</v>
      </c>
      <c r="D13" s="13" t="s">
        <v>403</v>
      </c>
      <c r="E13" t="s">
        <v>150</v>
      </c>
    </row>
    <row r="14" spans="1:5" x14ac:dyDescent="0.35">
      <c r="A14" s="13" t="s">
        <v>339</v>
      </c>
      <c r="B14" s="13" t="s">
        <v>426</v>
      </c>
      <c r="C14" s="13">
        <v>0</v>
      </c>
      <c r="D14" s="13" t="s">
        <v>403</v>
      </c>
      <c r="E14" t="s">
        <v>339</v>
      </c>
    </row>
    <row r="15" spans="1:5" x14ac:dyDescent="0.35">
      <c r="A15" s="13" t="s">
        <v>73</v>
      </c>
      <c r="B15" s="13" t="s">
        <v>422</v>
      </c>
      <c r="C15" s="13">
        <v>12</v>
      </c>
      <c r="D15" s="13" t="s">
        <v>415</v>
      </c>
      <c r="E15" t="s">
        <v>73</v>
      </c>
    </row>
    <row r="16" spans="1:5" x14ac:dyDescent="0.35">
      <c r="A16" s="13" t="s">
        <v>372</v>
      </c>
      <c r="B16" s="13" t="s">
        <v>422</v>
      </c>
      <c r="C16" s="13">
        <v>12</v>
      </c>
      <c r="D16" s="13" t="s">
        <v>415</v>
      </c>
      <c r="E16" t="s">
        <v>372</v>
      </c>
    </row>
    <row r="17" spans="1:5" x14ac:dyDescent="0.35">
      <c r="A17" s="13" t="s">
        <v>38</v>
      </c>
      <c r="B17" s="13" t="s">
        <v>432</v>
      </c>
      <c r="C17" s="13">
        <v>5</v>
      </c>
      <c r="D17" s="13" t="s">
        <v>408</v>
      </c>
      <c r="E17" t="s">
        <v>38</v>
      </c>
    </row>
    <row r="18" spans="1:5" x14ac:dyDescent="0.35">
      <c r="A18" s="13" t="s">
        <v>181</v>
      </c>
      <c r="B18" s="13" t="s">
        <v>422</v>
      </c>
      <c r="C18" s="13">
        <v>13</v>
      </c>
      <c r="D18" s="13" t="s">
        <v>433</v>
      </c>
      <c r="E18" t="s">
        <v>181</v>
      </c>
    </row>
    <row r="19" spans="1:5" x14ac:dyDescent="0.35">
      <c r="A19" s="13" t="s">
        <v>263</v>
      </c>
      <c r="B19" s="13" t="s">
        <v>422</v>
      </c>
      <c r="C19" s="13">
        <v>12</v>
      </c>
      <c r="D19" s="13" t="s">
        <v>415</v>
      </c>
      <c r="E19" t="s">
        <v>263</v>
      </c>
    </row>
    <row r="20" spans="1:5" x14ac:dyDescent="0.35">
      <c r="A20" s="13" t="s">
        <v>124</v>
      </c>
      <c r="B20" s="13" t="s">
        <v>428</v>
      </c>
      <c r="C20" s="13" t="s">
        <v>401</v>
      </c>
      <c r="D20" s="13" t="s">
        <v>419</v>
      </c>
      <c r="E20" t="s">
        <v>124</v>
      </c>
    </row>
    <row r="21" spans="1:5" x14ac:dyDescent="0.35">
      <c r="A21" s="13" t="s">
        <v>57</v>
      </c>
      <c r="B21" s="13" t="s">
        <v>428</v>
      </c>
      <c r="C21" s="13">
        <v>2</v>
      </c>
      <c r="D21" s="13" t="s">
        <v>429</v>
      </c>
      <c r="E21" t="s">
        <v>57</v>
      </c>
    </row>
    <row r="22" spans="1:5" x14ac:dyDescent="0.35">
      <c r="A22" s="13" t="s">
        <v>15</v>
      </c>
      <c r="B22" s="13" t="s">
        <v>434</v>
      </c>
      <c r="C22" s="13">
        <v>8</v>
      </c>
      <c r="D22" s="13" t="s">
        <v>411</v>
      </c>
      <c r="E22" t="s">
        <v>15</v>
      </c>
    </row>
    <row r="23" spans="1:5" x14ac:dyDescent="0.35">
      <c r="A23" s="17" t="s">
        <v>303</v>
      </c>
      <c r="B23" s="13" t="s">
        <v>427</v>
      </c>
      <c r="C23" s="13">
        <v>0</v>
      </c>
      <c r="D23" s="13" t="s">
        <v>403</v>
      </c>
      <c r="E23" t="s">
        <v>303</v>
      </c>
    </row>
    <row r="24" spans="1:5" x14ac:dyDescent="0.35">
      <c r="A24" s="17" t="s">
        <v>335</v>
      </c>
      <c r="B24" s="13" t="s">
        <v>430</v>
      </c>
      <c r="C24" s="13">
        <v>6</v>
      </c>
      <c r="D24" s="13" t="s">
        <v>431</v>
      </c>
      <c r="E24" t="s">
        <v>335</v>
      </c>
    </row>
    <row r="25" spans="1:5" x14ac:dyDescent="0.35">
      <c r="A25" s="13" t="s">
        <v>216</v>
      </c>
      <c r="B25" s="13" t="s">
        <v>430</v>
      </c>
      <c r="C25" s="13">
        <v>6</v>
      </c>
      <c r="D25" s="13" t="s">
        <v>431</v>
      </c>
      <c r="E25" t="s">
        <v>216</v>
      </c>
    </row>
    <row r="26" spans="1:5" x14ac:dyDescent="0.35">
      <c r="A26" s="13" t="s">
        <v>104</v>
      </c>
      <c r="B26" s="13" t="s">
        <v>428</v>
      </c>
      <c r="C26" s="13">
        <v>2</v>
      </c>
      <c r="D26" s="13" t="s">
        <v>429</v>
      </c>
      <c r="E26" t="s">
        <v>104</v>
      </c>
    </row>
    <row r="27" spans="1:5" x14ac:dyDescent="0.35">
      <c r="A27" s="13" t="s">
        <v>229</v>
      </c>
      <c r="B27" s="13" t="s">
        <v>434</v>
      </c>
      <c r="C27" s="13" t="s">
        <v>402</v>
      </c>
      <c r="D27" s="13" t="s">
        <v>420</v>
      </c>
      <c r="E27" t="s">
        <v>229</v>
      </c>
    </row>
    <row r="28" spans="1:5" x14ac:dyDescent="0.35">
      <c r="A28" s="13" t="s">
        <v>276</v>
      </c>
      <c r="B28" s="13" t="s">
        <v>423</v>
      </c>
      <c r="C28" s="13">
        <v>15</v>
      </c>
      <c r="D28" s="13" t="s">
        <v>418</v>
      </c>
      <c r="E28" t="s">
        <v>276</v>
      </c>
    </row>
    <row r="29" spans="1:5" x14ac:dyDescent="0.35">
      <c r="A29" s="13" t="s">
        <v>67</v>
      </c>
      <c r="B29" s="13" t="s">
        <v>427</v>
      </c>
      <c r="C29" s="13">
        <v>0</v>
      </c>
      <c r="D29" s="13" t="s">
        <v>403</v>
      </c>
      <c r="E29" t="s">
        <v>67</v>
      </c>
    </row>
    <row r="30" spans="1:5" x14ac:dyDescent="0.35">
      <c r="A30" s="13" t="s">
        <v>341</v>
      </c>
      <c r="B30" s="13" t="s">
        <v>427</v>
      </c>
      <c r="C30" s="13">
        <v>0</v>
      </c>
      <c r="D30" s="13" t="s">
        <v>403</v>
      </c>
      <c r="E30" t="s">
        <v>341</v>
      </c>
    </row>
    <row r="31" spans="1:5" x14ac:dyDescent="0.35">
      <c r="A31" s="13" t="s">
        <v>246</v>
      </c>
      <c r="B31" s="13" t="s">
        <v>435</v>
      </c>
      <c r="C31" s="13">
        <v>10</v>
      </c>
      <c r="D31" s="13" t="s">
        <v>425</v>
      </c>
      <c r="E31" t="s">
        <v>246</v>
      </c>
    </row>
    <row r="32" spans="1:5" x14ac:dyDescent="0.35">
      <c r="A32" s="13" t="s">
        <v>334</v>
      </c>
      <c r="B32" s="13" t="s">
        <v>426</v>
      </c>
      <c r="C32" s="13">
        <v>5</v>
      </c>
      <c r="D32" s="13" t="s">
        <v>408</v>
      </c>
      <c r="E32" t="s">
        <v>334</v>
      </c>
    </row>
    <row r="33" spans="1:5" x14ac:dyDescent="0.35">
      <c r="A33" s="13" t="s">
        <v>332</v>
      </c>
      <c r="B33" s="13" t="s">
        <v>426</v>
      </c>
      <c r="C33" s="13">
        <v>11</v>
      </c>
      <c r="D33" s="13" t="s">
        <v>414</v>
      </c>
      <c r="E33" t="s">
        <v>332</v>
      </c>
    </row>
    <row r="34" spans="1:5" x14ac:dyDescent="0.35">
      <c r="A34" s="13" t="s">
        <v>121</v>
      </c>
      <c r="B34" s="13" t="s">
        <v>427</v>
      </c>
      <c r="C34" s="13">
        <v>0</v>
      </c>
      <c r="D34" s="13" t="s">
        <v>403</v>
      </c>
      <c r="E34" t="s">
        <v>121</v>
      </c>
    </row>
    <row r="35" spans="1:5" x14ac:dyDescent="0.35">
      <c r="A35" s="13" t="s">
        <v>65</v>
      </c>
      <c r="B35" s="13" t="s">
        <v>427</v>
      </c>
      <c r="C35" s="13">
        <v>0</v>
      </c>
      <c r="D35" s="13" t="s">
        <v>403</v>
      </c>
      <c r="E35" t="s">
        <v>65</v>
      </c>
    </row>
    <row r="36" spans="1:5" x14ac:dyDescent="0.35">
      <c r="A36" s="13" t="s">
        <v>272</v>
      </c>
      <c r="B36" s="13" t="s">
        <v>427</v>
      </c>
      <c r="C36" s="13">
        <v>0</v>
      </c>
      <c r="D36" s="13" t="s">
        <v>403</v>
      </c>
      <c r="E36" t="s">
        <v>272</v>
      </c>
    </row>
    <row r="37" spans="1:5" x14ac:dyDescent="0.35">
      <c r="A37" s="13" t="s">
        <v>369</v>
      </c>
      <c r="B37" s="13" t="s">
        <v>427</v>
      </c>
      <c r="C37" s="13">
        <v>0</v>
      </c>
      <c r="D37" s="13" t="s">
        <v>403</v>
      </c>
      <c r="E37" t="s">
        <v>369</v>
      </c>
    </row>
    <row r="38" spans="1:5" x14ac:dyDescent="0.35">
      <c r="A38" s="13" t="s">
        <v>22</v>
      </c>
      <c r="B38" s="13" t="s">
        <v>423</v>
      </c>
      <c r="C38" s="13">
        <v>1</v>
      </c>
      <c r="D38" s="13" t="s">
        <v>436</v>
      </c>
      <c r="E38" t="s">
        <v>22</v>
      </c>
    </row>
    <row r="39" spans="1:5" x14ac:dyDescent="0.35">
      <c r="A39" s="13" t="s">
        <v>27</v>
      </c>
      <c r="B39" s="13" t="s">
        <v>434</v>
      </c>
      <c r="C39" s="13" t="s">
        <v>402</v>
      </c>
      <c r="D39" s="13" t="s">
        <v>420</v>
      </c>
      <c r="E39" t="s">
        <v>27</v>
      </c>
    </row>
    <row r="40" spans="1:5" x14ac:dyDescent="0.35">
      <c r="A40" s="13" t="s">
        <v>164</v>
      </c>
      <c r="B40" s="13" t="s">
        <v>421</v>
      </c>
      <c r="C40" s="13">
        <v>5</v>
      </c>
      <c r="D40" s="13" t="s">
        <v>408</v>
      </c>
      <c r="E40" t="s">
        <v>164</v>
      </c>
    </row>
    <row r="41" spans="1:5" x14ac:dyDescent="0.35">
      <c r="A41" s="13" t="s">
        <v>242</v>
      </c>
      <c r="B41" s="13" t="s">
        <v>421</v>
      </c>
      <c r="C41" s="13">
        <v>6</v>
      </c>
      <c r="D41" s="13" t="s">
        <v>431</v>
      </c>
      <c r="E41" t="s">
        <v>242</v>
      </c>
    </row>
    <row r="42" spans="1:5" x14ac:dyDescent="0.35">
      <c r="A42" s="13" t="s">
        <v>187</v>
      </c>
      <c r="B42" s="13" t="s">
        <v>435</v>
      </c>
      <c r="C42" s="13">
        <v>7</v>
      </c>
      <c r="D42" s="13" t="s">
        <v>410</v>
      </c>
      <c r="E42" t="s">
        <v>187</v>
      </c>
    </row>
    <row r="43" spans="1:5" x14ac:dyDescent="0.35">
      <c r="A43" s="13" t="s">
        <v>158</v>
      </c>
      <c r="B43" s="13" t="s">
        <v>430</v>
      </c>
      <c r="C43" s="13">
        <v>6</v>
      </c>
      <c r="D43" s="13" t="s">
        <v>431</v>
      </c>
      <c r="E43" t="s">
        <v>158</v>
      </c>
    </row>
    <row r="44" spans="1:5" x14ac:dyDescent="0.35">
      <c r="A44" s="13" t="s">
        <v>250</v>
      </c>
      <c r="B44" s="13" t="s">
        <v>435</v>
      </c>
      <c r="C44" s="13">
        <v>6</v>
      </c>
      <c r="D44" s="13" t="s">
        <v>431</v>
      </c>
      <c r="E44" t="s">
        <v>250</v>
      </c>
    </row>
    <row r="45" spans="1:5" x14ac:dyDescent="0.35">
      <c r="A45" s="13" t="s">
        <v>293</v>
      </c>
      <c r="B45" s="13" t="s">
        <v>434</v>
      </c>
      <c r="C45" s="13">
        <v>1</v>
      </c>
      <c r="D45" s="13" t="s">
        <v>436</v>
      </c>
      <c r="E45" t="s">
        <v>293</v>
      </c>
    </row>
    <row r="46" spans="1:5" x14ac:dyDescent="0.35">
      <c r="A46" s="13" t="s">
        <v>97</v>
      </c>
      <c r="B46" s="13" t="s">
        <v>427</v>
      </c>
      <c r="C46" s="13">
        <v>0</v>
      </c>
      <c r="D46" s="13" t="s">
        <v>403</v>
      </c>
      <c r="E46" t="s">
        <v>97</v>
      </c>
    </row>
    <row r="47" spans="1:5" x14ac:dyDescent="0.35">
      <c r="A47" s="13" t="s">
        <v>155</v>
      </c>
      <c r="B47" s="13" t="s">
        <v>424</v>
      </c>
      <c r="C47" s="13">
        <v>0</v>
      </c>
      <c r="D47" s="13" t="s">
        <v>403</v>
      </c>
      <c r="E47" t="s">
        <v>155</v>
      </c>
    </row>
    <row r="48" spans="1:5" x14ac:dyDescent="0.35">
      <c r="A48" s="13" t="s">
        <v>197</v>
      </c>
      <c r="B48" s="13" t="s">
        <v>421</v>
      </c>
      <c r="C48" s="13">
        <v>6</v>
      </c>
      <c r="D48" s="13" t="s">
        <v>431</v>
      </c>
      <c r="E48" t="s">
        <v>197</v>
      </c>
    </row>
    <row r="49" spans="1:5" x14ac:dyDescent="0.35">
      <c r="A49" s="13" t="s">
        <v>136</v>
      </c>
      <c r="B49" s="13" t="s">
        <v>422</v>
      </c>
      <c r="C49" s="13">
        <v>13</v>
      </c>
      <c r="D49" s="13" t="s">
        <v>433</v>
      </c>
      <c r="E49" t="s">
        <v>136</v>
      </c>
    </row>
    <row r="50" spans="1:5" x14ac:dyDescent="0.35">
      <c r="A50" s="13" t="s">
        <v>313</v>
      </c>
      <c r="B50" s="13" t="s">
        <v>423</v>
      </c>
      <c r="C50" s="13">
        <v>15</v>
      </c>
      <c r="D50" s="13" t="s">
        <v>418</v>
      </c>
      <c r="E50" t="s">
        <v>313</v>
      </c>
    </row>
    <row r="51" spans="1:5" x14ac:dyDescent="0.35">
      <c r="A51" s="13" t="s">
        <v>232</v>
      </c>
      <c r="B51" s="13" t="s">
        <v>437</v>
      </c>
      <c r="C51" s="13">
        <v>11</v>
      </c>
      <c r="D51" s="13" t="s">
        <v>414</v>
      </c>
      <c r="E51" t="s">
        <v>232</v>
      </c>
    </row>
    <row r="52" spans="1:5" x14ac:dyDescent="0.35">
      <c r="A52" s="13" t="s">
        <v>180</v>
      </c>
      <c r="B52" s="13" t="s">
        <v>437</v>
      </c>
      <c r="C52" s="13">
        <v>11</v>
      </c>
      <c r="D52" s="13" t="s">
        <v>414</v>
      </c>
      <c r="E52" t="s">
        <v>180</v>
      </c>
    </row>
    <row r="53" spans="1:5" x14ac:dyDescent="0.35">
      <c r="A53" s="13" t="s">
        <v>348</v>
      </c>
      <c r="B53" s="13" t="s">
        <v>437</v>
      </c>
      <c r="C53" s="13">
        <v>11</v>
      </c>
      <c r="D53" s="13" t="s">
        <v>414</v>
      </c>
      <c r="E53" t="s">
        <v>348</v>
      </c>
    </row>
    <row r="54" spans="1:5" x14ac:dyDescent="0.35">
      <c r="A54" s="13" t="s">
        <v>129</v>
      </c>
      <c r="B54" s="13" t="s">
        <v>435</v>
      </c>
      <c r="C54" s="13">
        <v>15</v>
      </c>
      <c r="D54" s="13" t="s">
        <v>418</v>
      </c>
      <c r="E54" t="s">
        <v>129</v>
      </c>
    </row>
    <row r="55" spans="1:5" x14ac:dyDescent="0.35">
      <c r="A55" s="13" t="s">
        <v>35</v>
      </c>
      <c r="B55" s="13" t="s">
        <v>424</v>
      </c>
      <c r="C55" s="13">
        <v>6</v>
      </c>
      <c r="D55" s="13" t="s">
        <v>431</v>
      </c>
      <c r="E55" t="s">
        <v>35</v>
      </c>
    </row>
    <row r="56" spans="1:5" x14ac:dyDescent="0.35">
      <c r="A56" s="13" t="s">
        <v>109</v>
      </c>
      <c r="B56" s="13" t="s">
        <v>435</v>
      </c>
      <c r="C56" s="13">
        <v>11</v>
      </c>
      <c r="D56" s="13" t="s">
        <v>414</v>
      </c>
      <c r="E56" t="s">
        <v>109</v>
      </c>
    </row>
    <row r="57" spans="1:5" x14ac:dyDescent="0.35">
      <c r="A57" s="13" t="s">
        <v>192</v>
      </c>
      <c r="B57" s="13" t="s">
        <v>424</v>
      </c>
      <c r="C57" s="13">
        <v>6</v>
      </c>
      <c r="D57" s="13" t="s">
        <v>431</v>
      </c>
      <c r="E57" t="s">
        <v>192</v>
      </c>
    </row>
    <row r="58" spans="1:5" x14ac:dyDescent="0.35">
      <c r="A58" s="13" t="s">
        <v>54</v>
      </c>
      <c r="B58" s="13" t="s">
        <v>432</v>
      </c>
      <c r="C58" s="13">
        <v>4</v>
      </c>
      <c r="D58" s="13" t="s">
        <v>438</v>
      </c>
      <c r="E58" t="s">
        <v>54</v>
      </c>
    </row>
    <row r="59" spans="1:5" x14ac:dyDescent="0.35">
      <c r="A59" s="13" t="s">
        <v>40</v>
      </c>
      <c r="B59" s="13" t="s">
        <v>428</v>
      </c>
      <c r="C59" s="13">
        <v>6</v>
      </c>
      <c r="D59" s="13" t="s">
        <v>431</v>
      </c>
      <c r="E59" t="s">
        <v>40</v>
      </c>
    </row>
    <row r="60" spans="1:5" x14ac:dyDescent="0.35">
      <c r="A60" s="13" t="s">
        <v>94</v>
      </c>
      <c r="B60" s="13" t="s">
        <v>435</v>
      </c>
      <c r="C60" s="13">
        <v>11</v>
      </c>
      <c r="D60" s="13" t="s">
        <v>414</v>
      </c>
      <c r="E60" t="s">
        <v>94</v>
      </c>
    </row>
    <row r="61" spans="1:5" x14ac:dyDescent="0.35">
      <c r="A61" s="13" t="s">
        <v>147</v>
      </c>
      <c r="B61" s="13" t="s">
        <v>439</v>
      </c>
      <c r="C61" s="13">
        <v>3</v>
      </c>
      <c r="D61" s="13" t="s">
        <v>440</v>
      </c>
      <c r="E61" t="s">
        <v>147</v>
      </c>
    </row>
    <row r="62" spans="1:5" x14ac:dyDescent="0.35">
      <c r="A62" s="13" t="s">
        <v>289</v>
      </c>
      <c r="B62" s="13" t="s">
        <v>423</v>
      </c>
      <c r="C62" s="13">
        <v>15</v>
      </c>
      <c r="D62" s="13" t="s">
        <v>418</v>
      </c>
      <c r="E62" t="s">
        <v>289</v>
      </c>
    </row>
    <row r="63" spans="1:5" x14ac:dyDescent="0.35">
      <c r="A63" s="13" t="s">
        <v>13</v>
      </c>
      <c r="B63" s="13" t="s">
        <v>423</v>
      </c>
      <c r="C63" s="13">
        <v>15</v>
      </c>
      <c r="D63" s="13" t="s">
        <v>418</v>
      </c>
      <c r="E63" t="s">
        <v>13</v>
      </c>
    </row>
    <row r="64" spans="1:5" x14ac:dyDescent="0.35">
      <c r="A64" s="13" t="s">
        <v>284</v>
      </c>
      <c r="B64" s="13" t="s">
        <v>426</v>
      </c>
      <c r="C64" s="13">
        <v>0</v>
      </c>
      <c r="D64" s="13" t="s">
        <v>403</v>
      </c>
      <c r="E64" t="s">
        <v>284</v>
      </c>
    </row>
    <row r="65" spans="1:5" x14ac:dyDescent="0.35">
      <c r="A65" s="13" t="s">
        <v>196</v>
      </c>
      <c r="B65" s="13" t="s">
        <v>421</v>
      </c>
      <c r="C65" s="13">
        <v>6</v>
      </c>
      <c r="D65" s="13" t="s">
        <v>431</v>
      </c>
      <c r="E65" t="s">
        <v>196</v>
      </c>
    </row>
    <row r="66" spans="1:5" x14ac:dyDescent="0.35">
      <c r="A66" s="13" t="s">
        <v>315</v>
      </c>
      <c r="B66" s="13" t="s">
        <v>421</v>
      </c>
      <c r="C66" s="13">
        <v>3</v>
      </c>
      <c r="D66" s="13" t="s">
        <v>440</v>
      </c>
      <c r="E66" t="s">
        <v>315</v>
      </c>
    </row>
    <row r="67" spans="1:5" x14ac:dyDescent="0.35">
      <c r="A67" s="13" t="s">
        <v>294</v>
      </c>
      <c r="B67" s="13" t="s">
        <v>435</v>
      </c>
      <c r="C67" s="13">
        <v>1</v>
      </c>
      <c r="D67" s="13" t="s">
        <v>436</v>
      </c>
      <c r="E67" t="s">
        <v>294</v>
      </c>
    </row>
    <row r="68" spans="1:5" x14ac:dyDescent="0.35">
      <c r="A68" s="13" t="s">
        <v>168</v>
      </c>
      <c r="B68" s="13" t="s">
        <v>422</v>
      </c>
      <c r="C68" s="13">
        <v>13</v>
      </c>
      <c r="D68" s="13" t="s">
        <v>433</v>
      </c>
      <c r="E68" t="s">
        <v>168</v>
      </c>
    </row>
    <row r="69" spans="1:5" x14ac:dyDescent="0.35">
      <c r="A69" s="13" t="s">
        <v>186</v>
      </c>
      <c r="B69" s="13" t="s">
        <v>422</v>
      </c>
      <c r="C69" s="13">
        <v>13</v>
      </c>
      <c r="D69" s="13" t="s">
        <v>433</v>
      </c>
      <c r="E69" t="s">
        <v>186</v>
      </c>
    </row>
    <row r="70" spans="1:5" x14ac:dyDescent="0.35">
      <c r="A70" s="13" t="s">
        <v>279</v>
      </c>
      <c r="B70" s="13" t="s">
        <v>424</v>
      </c>
      <c r="C70" s="13">
        <v>13</v>
      </c>
      <c r="D70" s="13" t="s">
        <v>433</v>
      </c>
      <c r="E70" t="s">
        <v>279</v>
      </c>
    </row>
    <row r="71" spans="1:5" x14ac:dyDescent="0.35">
      <c r="A71" s="13" t="s">
        <v>152</v>
      </c>
      <c r="B71" s="13" t="s">
        <v>424</v>
      </c>
      <c r="C71" s="13">
        <v>13</v>
      </c>
      <c r="D71" s="13" t="s">
        <v>433</v>
      </c>
      <c r="E71" t="s">
        <v>152</v>
      </c>
    </row>
    <row r="72" spans="1:5" x14ac:dyDescent="0.35">
      <c r="A72" s="13" t="s">
        <v>26</v>
      </c>
      <c r="B72" s="13" t="s">
        <v>434</v>
      </c>
      <c r="C72" s="13" t="s">
        <v>402</v>
      </c>
      <c r="D72" s="13" t="s">
        <v>420</v>
      </c>
      <c r="E72" t="s">
        <v>26</v>
      </c>
    </row>
    <row r="73" spans="1:5" x14ac:dyDescent="0.35">
      <c r="A73" s="13" t="s">
        <v>343</v>
      </c>
      <c r="B73" s="13" t="s">
        <v>434</v>
      </c>
      <c r="C73" s="13" t="s">
        <v>402</v>
      </c>
      <c r="D73" s="13" t="s">
        <v>420</v>
      </c>
      <c r="E73" t="s">
        <v>343</v>
      </c>
    </row>
    <row r="74" spans="1:5" x14ac:dyDescent="0.35">
      <c r="A74" s="13" t="s">
        <v>331</v>
      </c>
      <c r="B74" s="13" t="s">
        <v>421</v>
      </c>
      <c r="C74" s="13">
        <v>5</v>
      </c>
      <c r="D74" s="13" t="s">
        <v>408</v>
      </c>
      <c r="E74" t="s">
        <v>331</v>
      </c>
    </row>
    <row r="75" spans="1:5" x14ac:dyDescent="0.35">
      <c r="A75" s="13" t="s">
        <v>174</v>
      </c>
      <c r="B75" s="13" t="s">
        <v>428</v>
      </c>
      <c r="C75" s="13">
        <v>2</v>
      </c>
      <c r="D75" s="13" t="s">
        <v>429</v>
      </c>
      <c r="E75" t="s">
        <v>174</v>
      </c>
    </row>
    <row r="76" spans="1:5" x14ac:dyDescent="0.35">
      <c r="A76" s="13" t="s">
        <v>184</v>
      </c>
      <c r="B76" s="13" t="s">
        <v>422</v>
      </c>
      <c r="C76" s="13">
        <v>13</v>
      </c>
      <c r="D76" s="13" t="s">
        <v>433</v>
      </c>
      <c r="E76" t="s">
        <v>184</v>
      </c>
    </row>
    <row r="77" spans="1:5" x14ac:dyDescent="0.35">
      <c r="A77" s="13" t="s">
        <v>317</v>
      </c>
      <c r="B77" s="13" t="s">
        <v>421</v>
      </c>
      <c r="C77" s="13">
        <v>3</v>
      </c>
      <c r="D77" s="13" t="s">
        <v>440</v>
      </c>
      <c r="E77" t="s">
        <v>317</v>
      </c>
    </row>
    <row r="78" spans="1:5" x14ac:dyDescent="0.35">
      <c r="A78" s="13" t="s">
        <v>288</v>
      </c>
      <c r="B78" s="13" t="s">
        <v>430</v>
      </c>
      <c r="C78" s="13">
        <v>6</v>
      </c>
      <c r="D78" s="13" t="s">
        <v>431</v>
      </c>
      <c r="E78" t="s">
        <v>288</v>
      </c>
    </row>
    <row r="79" spans="1:5" x14ac:dyDescent="0.35">
      <c r="A79" s="13" t="s">
        <v>80</v>
      </c>
      <c r="B79" s="13" t="s">
        <v>428</v>
      </c>
      <c r="C79" s="13">
        <v>6</v>
      </c>
      <c r="D79" s="13" t="s">
        <v>431</v>
      </c>
      <c r="E79" t="s">
        <v>80</v>
      </c>
    </row>
    <row r="80" spans="1:5" x14ac:dyDescent="0.35">
      <c r="A80" s="13" t="s">
        <v>21</v>
      </c>
      <c r="B80" s="13" t="s">
        <v>432</v>
      </c>
      <c r="C80" s="13">
        <v>8</v>
      </c>
      <c r="D80" s="13" t="s">
        <v>411</v>
      </c>
      <c r="E80" t="s">
        <v>21</v>
      </c>
    </row>
    <row r="81" spans="1:5" x14ac:dyDescent="0.35">
      <c r="A81" s="13" t="s">
        <v>220</v>
      </c>
      <c r="B81" s="13" t="s">
        <v>435</v>
      </c>
      <c r="C81" s="13">
        <v>11</v>
      </c>
      <c r="D81" s="13" t="s">
        <v>414</v>
      </c>
      <c r="E81" t="s">
        <v>220</v>
      </c>
    </row>
    <row r="82" spans="1:5" x14ac:dyDescent="0.35">
      <c r="A82" s="13" t="s">
        <v>122</v>
      </c>
      <c r="B82" s="13" t="s">
        <v>426</v>
      </c>
      <c r="C82" s="13">
        <v>0</v>
      </c>
      <c r="D82" s="13" t="s">
        <v>403</v>
      </c>
      <c r="E82" t="s">
        <v>122</v>
      </c>
    </row>
    <row r="83" spans="1:5" x14ac:dyDescent="0.35">
      <c r="A83" s="13" t="s">
        <v>63</v>
      </c>
      <c r="B83" s="13" t="s">
        <v>421</v>
      </c>
      <c r="C83" s="13">
        <v>0</v>
      </c>
      <c r="D83" s="13" t="s">
        <v>403</v>
      </c>
      <c r="E83" t="s">
        <v>63</v>
      </c>
    </row>
    <row r="84" spans="1:5" x14ac:dyDescent="0.35">
      <c r="A84" s="13" t="s">
        <v>362</v>
      </c>
      <c r="B84" s="13" t="s">
        <v>421</v>
      </c>
      <c r="C84" s="13">
        <v>0</v>
      </c>
      <c r="D84" s="13" t="s">
        <v>403</v>
      </c>
      <c r="E84" t="s">
        <v>362</v>
      </c>
    </row>
    <row r="85" spans="1:5" x14ac:dyDescent="0.35">
      <c r="A85" s="13" t="s">
        <v>361</v>
      </c>
      <c r="B85" s="13" t="s">
        <v>421</v>
      </c>
      <c r="C85" s="13">
        <v>0</v>
      </c>
      <c r="D85" s="13" t="s">
        <v>403</v>
      </c>
      <c r="E85" t="s">
        <v>361</v>
      </c>
    </row>
    <row r="86" spans="1:5" x14ac:dyDescent="0.35">
      <c r="A86" s="13" t="s">
        <v>119</v>
      </c>
      <c r="B86" s="13" t="s">
        <v>437</v>
      </c>
      <c r="C86" s="13">
        <v>2</v>
      </c>
      <c r="D86" s="13" t="s">
        <v>429</v>
      </c>
      <c r="E86" t="s">
        <v>119</v>
      </c>
    </row>
    <row r="87" spans="1:5" x14ac:dyDescent="0.35">
      <c r="A87" s="13" t="s">
        <v>170</v>
      </c>
      <c r="B87" s="13" t="s">
        <v>437</v>
      </c>
      <c r="C87" s="13">
        <v>6</v>
      </c>
      <c r="D87" s="13" t="s">
        <v>431</v>
      </c>
      <c r="E87" t="s">
        <v>170</v>
      </c>
    </row>
    <row r="88" spans="1:5" x14ac:dyDescent="0.35">
      <c r="A88" s="13" t="s">
        <v>304</v>
      </c>
      <c r="B88" s="13" t="s">
        <v>426</v>
      </c>
      <c r="C88" s="13">
        <v>0</v>
      </c>
      <c r="D88" s="13" t="s">
        <v>403</v>
      </c>
      <c r="E88" t="s">
        <v>304</v>
      </c>
    </row>
    <row r="89" spans="1:5" x14ac:dyDescent="0.35">
      <c r="A89" s="13" t="s">
        <v>225</v>
      </c>
      <c r="B89" s="13" t="s">
        <v>426</v>
      </c>
      <c r="C89" s="13">
        <v>0</v>
      </c>
      <c r="D89" s="13" t="s">
        <v>403</v>
      </c>
      <c r="E89" t="s">
        <v>225</v>
      </c>
    </row>
    <row r="90" spans="1:5" x14ac:dyDescent="0.35">
      <c r="A90" s="13" t="s">
        <v>68</v>
      </c>
      <c r="B90" s="13" t="s">
        <v>426</v>
      </c>
      <c r="C90" s="13">
        <v>0</v>
      </c>
      <c r="D90" s="13" t="s">
        <v>403</v>
      </c>
      <c r="E90" t="s">
        <v>68</v>
      </c>
    </row>
    <row r="91" spans="1:5" x14ac:dyDescent="0.35">
      <c r="A91" s="13" t="s">
        <v>20</v>
      </c>
      <c r="B91" s="13" t="s">
        <v>434</v>
      </c>
      <c r="C91" s="13" t="s">
        <v>402</v>
      </c>
      <c r="D91" s="13" t="s">
        <v>420</v>
      </c>
      <c r="E91" t="s">
        <v>20</v>
      </c>
    </row>
    <row r="92" spans="1:5" x14ac:dyDescent="0.35">
      <c r="A92" s="13" t="s">
        <v>258</v>
      </c>
      <c r="B92" s="13" t="s">
        <v>435</v>
      </c>
      <c r="C92" s="13">
        <v>10</v>
      </c>
      <c r="D92" s="13" t="s">
        <v>425</v>
      </c>
      <c r="E92" t="s">
        <v>258</v>
      </c>
    </row>
    <row r="93" spans="1:5" x14ac:dyDescent="0.35">
      <c r="A93" s="13" t="s">
        <v>49</v>
      </c>
      <c r="B93" s="13" t="s">
        <v>441</v>
      </c>
      <c r="C93" s="13">
        <v>5</v>
      </c>
      <c r="D93" s="13" t="s">
        <v>408</v>
      </c>
      <c r="E93" t="s">
        <v>49</v>
      </c>
    </row>
    <row r="94" spans="1:5" x14ac:dyDescent="0.35">
      <c r="A94" s="13" t="s">
        <v>50</v>
      </c>
      <c r="B94" s="13" t="s">
        <v>441</v>
      </c>
      <c r="C94" s="13">
        <v>5</v>
      </c>
      <c r="D94" s="13" t="s">
        <v>408</v>
      </c>
      <c r="E94" t="s">
        <v>50</v>
      </c>
    </row>
    <row r="95" spans="1:5" x14ac:dyDescent="0.35">
      <c r="A95" s="13" t="s">
        <v>157</v>
      </c>
      <c r="B95" s="13" t="s">
        <v>434</v>
      </c>
      <c r="C95" s="13">
        <v>1</v>
      </c>
      <c r="D95" s="13" t="s">
        <v>436</v>
      </c>
      <c r="E95" t="s">
        <v>157</v>
      </c>
    </row>
    <row r="96" spans="1:5" x14ac:dyDescent="0.35">
      <c r="A96" s="13" t="s">
        <v>76</v>
      </c>
      <c r="B96" s="13" t="s">
        <v>435</v>
      </c>
      <c r="C96" s="13">
        <v>10</v>
      </c>
      <c r="D96" s="13" t="s">
        <v>425</v>
      </c>
      <c r="E96" t="s">
        <v>76</v>
      </c>
    </row>
    <row r="97" spans="1:5" x14ac:dyDescent="0.35">
      <c r="A97" s="13" t="s">
        <v>254</v>
      </c>
      <c r="B97" s="13" t="s">
        <v>435</v>
      </c>
      <c r="C97" s="13">
        <v>10</v>
      </c>
      <c r="D97" s="13" t="s">
        <v>425</v>
      </c>
      <c r="E97" t="s">
        <v>254</v>
      </c>
    </row>
    <row r="98" spans="1:5" x14ac:dyDescent="0.35">
      <c r="A98" s="13" t="s">
        <v>337</v>
      </c>
      <c r="B98" s="13" t="s">
        <v>435</v>
      </c>
      <c r="C98" s="13">
        <v>10</v>
      </c>
      <c r="D98" s="13" t="s">
        <v>425</v>
      </c>
      <c r="E98" t="s">
        <v>337</v>
      </c>
    </row>
    <row r="99" spans="1:5" x14ac:dyDescent="0.35">
      <c r="A99" s="13" t="s">
        <v>227</v>
      </c>
      <c r="B99" s="13" t="s">
        <v>442</v>
      </c>
      <c r="C99" s="13">
        <v>6</v>
      </c>
      <c r="D99" s="13" t="s">
        <v>431</v>
      </c>
      <c r="E99" t="s">
        <v>227</v>
      </c>
    </row>
    <row r="100" spans="1:5" x14ac:dyDescent="0.35">
      <c r="A100" s="13" t="s">
        <v>351</v>
      </c>
      <c r="B100" s="13" t="s">
        <v>442</v>
      </c>
      <c r="C100" s="13">
        <v>6</v>
      </c>
      <c r="D100" s="13" t="s">
        <v>431</v>
      </c>
      <c r="E100" t="s">
        <v>351</v>
      </c>
    </row>
    <row r="101" spans="1:5" x14ac:dyDescent="0.35">
      <c r="A101" s="13" t="s">
        <v>350</v>
      </c>
      <c r="B101" s="13" t="s">
        <v>442</v>
      </c>
      <c r="C101" s="13">
        <v>6</v>
      </c>
      <c r="D101" s="13" t="s">
        <v>431</v>
      </c>
      <c r="E101" t="s">
        <v>350</v>
      </c>
    </row>
    <row r="102" spans="1:5" x14ac:dyDescent="0.35">
      <c r="A102" s="13" t="s">
        <v>212</v>
      </c>
      <c r="B102" s="13" t="s">
        <v>421</v>
      </c>
      <c r="C102" s="13">
        <v>5</v>
      </c>
      <c r="D102" s="13" t="s">
        <v>408</v>
      </c>
      <c r="E102" t="s">
        <v>212</v>
      </c>
    </row>
    <row r="103" spans="1:5" x14ac:dyDescent="0.35">
      <c r="A103" s="13" t="s">
        <v>368</v>
      </c>
      <c r="B103" s="13" t="s">
        <v>421</v>
      </c>
      <c r="C103" s="13">
        <v>5</v>
      </c>
      <c r="D103" s="13" t="s">
        <v>408</v>
      </c>
      <c r="E103" t="s">
        <v>368</v>
      </c>
    </row>
    <row r="104" spans="1:5" x14ac:dyDescent="0.35">
      <c r="A104" s="13" t="s">
        <v>261</v>
      </c>
      <c r="B104" s="13" t="s">
        <v>422</v>
      </c>
      <c r="C104" s="13">
        <v>12</v>
      </c>
      <c r="D104" s="13" t="s">
        <v>415</v>
      </c>
      <c r="E104" t="s">
        <v>261</v>
      </c>
    </row>
    <row r="105" spans="1:5" x14ac:dyDescent="0.35">
      <c r="A105" s="13" t="s">
        <v>17</v>
      </c>
      <c r="B105" s="13" t="s">
        <v>435</v>
      </c>
      <c r="C105" s="13">
        <v>7</v>
      </c>
      <c r="D105" s="13" t="s">
        <v>410</v>
      </c>
      <c r="E105" t="s">
        <v>17</v>
      </c>
    </row>
    <row r="106" spans="1:5" x14ac:dyDescent="0.35">
      <c r="A106" s="13" t="s">
        <v>118</v>
      </c>
      <c r="B106" s="13" t="s">
        <v>435</v>
      </c>
      <c r="C106" s="13">
        <v>7</v>
      </c>
      <c r="D106" s="13" t="s">
        <v>410</v>
      </c>
      <c r="E106" t="s">
        <v>118</v>
      </c>
    </row>
    <row r="107" spans="1:5" x14ac:dyDescent="0.35">
      <c r="A107" s="13" t="s">
        <v>182</v>
      </c>
      <c r="B107" s="13" t="s">
        <v>424</v>
      </c>
      <c r="C107" s="13" t="s">
        <v>400</v>
      </c>
      <c r="D107" s="13" t="s">
        <v>400</v>
      </c>
      <c r="E107" t="s">
        <v>182</v>
      </c>
    </row>
    <row r="108" spans="1:5" x14ac:dyDescent="0.35">
      <c r="A108" s="13" t="s">
        <v>140</v>
      </c>
      <c r="B108" s="13" t="s">
        <v>439</v>
      </c>
      <c r="C108" s="13">
        <v>1</v>
      </c>
      <c r="D108" s="13" t="s">
        <v>436</v>
      </c>
      <c r="E108" t="s">
        <v>140</v>
      </c>
    </row>
    <row r="109" spans="1:5" x14ac:dyDescent="0.35">
      <c r="A109" s="13" t="s">
        <v>297</v>
      </c>
      <c r="B109" s="13" t="s">
        <v>435</v>
      </c>
      <c r="C109" s="13">
        <v>6</v>
      </c>
      <c r="D109" s="13" t="s">
        <v>431</v>
      </c>
      <c r="E109" t="s">
        <v>297</v>
      </c>
    </row>
    <row r="110" spans="1:5" x14ac:dyDescent="0.35">
      <c r="A110" s="13" t="s">
        <v>321</v>
      </c>
      <c r="B110" s="13" t="s">
        <v>437</v>
      </c>
      <c r="C110" s="13">
        <v>6</v>
      </c>
      <c r="D110" s="13" t="s">
        <v>431</v>
      </c>
      <c r="E110" t="s">
        <v>321</v>
      </c>
    </row>
    <row r="111" spans="1:5" x14ac:dyDescent="0.35">
      <c r="A111" s="13" t="s">
        <v>55</v>
      </c>
      <c r="B111" s="13" t="s">
        <v>442</v>
      </c>
      <c r="C111" s="13">
        <v>4</v>
      </c>
      <c r="D111" s="13" t="s">
        <v>438</v>
      </c>
      <c r="E111" t="s">
        <v>55</v>
      </c>
    </row>
    <row r="112" spans="1:5" x14ac:dyDescent="0.35">
      <c r="A112" s="13" t="s">
        <v>175</v>
      </c>
      <c r="B112" s="13" t="s">
        <v>427</v>
      </c>
      <c r="C112" s="13">
        <v>0</v>
      </c>
      <c r="D112" s="13" t="s">
        <v>403</v>
      </c>
      <c r="E112" t="s">
        <v>175</v>
      </c>
    </row>
    <row r="113" spans="1:5" x14ac:dyDescent="0.35">
      <c r="A113" s="13" t="s">
        <v>60</v>
      </c>
      <c r="B113" s="13" t="s">
        <v>437</v>
      </c>
      <c r="C113" s="13">
        <v>2</v>
      </c>
      <c r="D113" s="13" t="s">
        <v>429</v>
      </c>
      <c r="E113" t="s">
        <v>60</v>
      </c>
    </row>
    <row r="114" spans="1:5" x14ac:dyDescent="0.35">
      <c r="A114" s="13" t="s">
        <v>66</v>
      </c>
      <c r="B114" s="13" t="s">
        <v>426</v>
      </c>
      <c r="C114" s="13">
        <v>0</v>
      </c>
      <c r="D114" s="13" t="s">
        <v>403</v>
      </c>
      <c r="E114" t="s">
        <v>66</v>
      </c>
    </row>
    <row r="115" spans="1:5" x14ac:dyDescent="0.35">
      <c r="A115" s="13" t="s">
        <v>127</v>
      </c>
      <c r="B115" s="13" t="s">
        <v>422</v>
      </c>
      <c r="C115" s="13">
        <v>12</v>
      </c>
      <c r="D115" s="13" t="s">
        <v>415</v>
      </c>
      <c r="E115" t="s">
        <v>127</v>
      </c>
    </row>
    <row r="116" spans="1:5" x14ac:dyDescent="0.35">
      <c r="A116" s="13" t="s">
        <v>52</v>
      </c>
      <c r="B116" s="13" t="s">
        <v>441</v>
      </c>
      <c r="C116" s="13">
        <v>5</v>
      </c>
      <c r="D116" s="13" t="s">
        <v>408</v>
      </c>
      <c r="E116" t="s">
        <v>52</v>
      </c>
    </row>
    <row r="117" spans="1:5" x14ac:dyDescent="0.35">
      <c r="A117" s="13" t="s">
        <v>123</v>
      </c>
      <c r="B117" s="13" t="s">
        <v>426</v>
      </c>
      <c r="C117" s="13">
        <v>0</v>
      </c>
      <c r="D117" s="13" t="s">
        <v>403</v>
      </c>
      <c r="E117" t="s">
        <v>123</v>
      </c>
    </row>
    <row r="118" spans="1:5" x14ac:dyDescent="0.35">
      <c r="A118" s="13" t="s">
        <v>305</v>
      </c>
      <c r="B118" s="13" t="s">
        <v>426</v>
      </c>
      <c r="C118" s="13">
        <v>0</v>
      </c>
      <c r="D118" s="13" t="s">
        <v>403</v>
      </c>
      <c r="E118" t="s">
        <v>305</v>
      </c>
    </row>
    <row r="119" spans="1:5" x14ac:dyDescent="0.35">
      <c r="A119" s="17" t="s">
        <v>270</v>
      </c>
      <c r="B119" s="17" t="s">
        <v>430</v>
      </c>
      <c r="C119" s="17">
        <v>6</v>
      </c>
      <c r="D119" s="13" t="s">
        <v>431</v>
      </c>
      <c r="E119" t="s">
        <v>270</v>
      </c>
    </row>
    <row r="120" spans="1:5" x14ac:dyDescent="0.35">
      <c r="A120" s="17" t="s">
        <v>370</v>
      </c>
      <c r="B120" s="17" t="s">
        <v>430</v>
      </c>
      <c r="C120" s="17">
        <v>6</v>
      </c>
      <c r="D120" s="13" t="s">
        <v>431</v>
      </c>
      <c r="E120" t="s">
        <v>370</v>
      </c>
    </row>
    <row r="121" spans="1:5" x14ac:dyDescent="0.35">
      <c r="A121" s="13" t="s">
        <v>162</v>
      </c>
      <c r="B121" s="13" t="s">
        <v>442</v>
      </c>
      <c r="C121" s="13">
        <v>4</v>
      </c>
      <c r="D121" s="13" t="s">
        <v>438</v>
      </c>
      <c r="E121" t="s">
        <v>162</v>
      </c>
    </row>
    <row r="122" spans="1:5" x14ac:dyDescent="0.35">
      <c r="A122" s="13" t="s">
        <v>92</v>
      </c>
      <c r="B122" s="13" t="s">
        <v>423</v>
      </c>
      <c r="C122" s="13">
        <v>15</v>
      </c>
      <c r="D122" s="13" t="s">
        <v>418</v>
      </c>
      <c r="E122" t="s">
        <v>92</v>
      </c>
    </row>
    <row r="123" spans="1:5" x14ac:dyDescent="0.35">
      <c r="A123" s="13" t="s">
        <v>113</v>
      </c>
      <c r="B123" s="13" t="s">
        <v>435</v>
      </c>
      <c r="C123" s="13">
        <v>10</v>
      </c>
      <c r="D123" s="13" t="s">
        <v>425</v>
      </c>
      <c r="E123" t="s">
        <v>113</v>
      </c>
    </row>
    <row r="124" spans="1:5" x14ac:dyDescent="0.35">
      <c r="A124" s="13" t="s">
        <v>286</v>
      </c>
      <c r="B124" s="13" t="s">
        <v>435</v>
      </c>
      <c r="C124" s="13">
        <v>7</v>
      </c>
      <c r="D124" s="13" t="s">
        <v>410</v>
      </c>
      <c r="E124" t="s">
        <v>286</v>
      </c>
    </row>
    <row r="125" spans="1:5" x14ac:dyDescent="0.35">
      <c r="A125" s="13" t="s">
        <v>336</v>
      </c>
      <c r="B125" s="13" t="s">
        <v>423</v>
      </c>
      <c r="C125" s="13">
        <v>1</v>
      </c>
      <c r="D125" s="13" t="s">
        <v>436</v>
      </c>
      <c r="E125" t="s">
        <v>336</v>
      </c>
    </row>
    <row r="126" spans="1:5" x14ac:dyDescent="0.35">
      <c r="A126" s="13" t="s">
        <v>355</v>
      </c>
      <c r="B126" s="13" t="s">
        <v>423</v>
      </c>
      <c r="C126" s="13">
        <v>1</v>
      </c>
      <c r="D126" s="13" t="s">
        <v>436</v>
      </c>
      <c r="E126" t="s">
        <v>355</v>
      </c>
    </row>
    <row r="127" spans="1:5" x14ac:dyDescent="0.35">
      <c r="A127" s="13" t="s">
        <v>134</v>
      </c>
      <c r="B127" s="13" t="s">
        <v>422</v>
      </c>
      <c r="C127" s="13">
        <v>12</v>
      </c>
      <c r="D127" s="13" t="s">
        <v>415</v>
      </c>
      <c r="E127" t="s">
        <v>134</v>
      </c>
    </row>
    <row r="128" spans="1:5" x14ac:dyDescent="0.35">
      <c r="A128" s="13" t="s">
        <v>30</v>
      </c>
      <c r="B128" s="13" t="s">
        <v>423</v>
      </c>
      <c r="C128" s="13">
        <v>1</v>
      </c>
      <c r="D128" s="13" t="s">
        <v>436</v>
      </c>
      <c r="E128" t="s">
        <v>30</v>
      </c>
    </row>
    <row r="129" spans="1:5" x14ac:dyDescent="0.35">
      <c r="A129" s="13" t="s">
        <v>273</v>
      </c>
      <c r="B129" s="13" t="s">
        <v>435</v>
      </c>
      <c r="C129" s="13" t="s">
        <v>401</v>
      </c>
      <c r="D129" s="13" t="s">
        <v>419</v>
      </c>
      <c r="E129" t="s">
        <v>273</v>
      </c>
    </row>
    <row r="130" spans="1:5" x14ac:dyDescent="0.35">
      <c r="A130" s="13" t="s">
        <v>326</v>
      </c>
      <c r="B130" s="13" t="s">
        <v>435</v>
      </c>
      <c r="C130" s="13" t="s">
        <v>401</v>
      </c>
      <c r="D130" s="13" t="s">
        <v>443</v>
      </c>
      <c r="E130" t="s">
        <v>326</v>
      </c>
    </row>
    <row r="131" spans="1:5" x14ac:dyDescent="0.35">
      <c r="A131" s="17" t="s">
        <v>200</v>
      </c>
      <c r="B131" s="17" t="s">
        <v>442</v>
      </c>
      <c r="C131" s="13">
        <v>4</v>
      </c>
      <c r="D131" s="13" t="s">
        <v>438</v>
      </c>
      <c r="E131" t="s">
        <v>200</v>
      </c>
    </row>
    <row r="132" spans="1:5" x14ac:dyDescent="0.35">
      <c r="A132" s="17" t="s">
        <v>342</v>
      </c>
      <c r="B132" s="17" t="s">
        <v>442</v>
      </c>
      <c r="C132" s="13">
        <v>4</v>
      </c>
      <c r="D132" s="13" t="s">
        <v>438</v>
      </c>
      <c r="E132" t="s">
        <v>342</v>
      </c>
    </row>
    <row r="133" spans="1:5" x14ac:dyDescent="0.35">
      <c r="A133" s="13" t="s">
        <v>363</v>
      </c>
      <c r="B133" s="13" t="s">
        <v>437</v>
      </c>
      <c r="C133" s="13">
        <v>4</v>
      </c>
      <c r="D133" s="13" t="s">
        <v>438</v>
      </c>
      <c r="E133" t="s">
        <v>363</v>
      </c>
    </row>
    <row r="134" spans="1:5" x14ac:dyDescent="0.35">
      <c r="A134" s="13" t="s">
        <v>329</v>
      </c>
      <c r="B134" s="13" t="s">
        <v>424</v>
      </c>
      <c r="C134" s="13">
        <v>6</v>
      </c>
      <c r="D134" s="13" t="s">
        <v>431</v>
      </c>
      <c r="E134" t="s">
        <v>329</v>
      </c>
    </row>
    <row r="135" spans="1:5" x14ac:dyDescent="0.35">
      <c r="A135" s="13" t="s">
        <v>132</v>
      </c>
      <c r="B135" s="13" t="s">
        <v>427</v>
      </c>
      <c r="C135" s="13">
        <v>0</v>
      </c>
      <c r="D135" s="13" t="s">
        <v>403</v>
      </c>
      <c r="E135" t="s">
        <v>132</v>
      </c>
    </row>
    <row r="136" spans="1:5" x14ac:dyDescent="0.35">
      <c r="A136" s="13" t="s">
        <v>210</v>
      </c>
      <c r="B136" s="13" t="s">
        <v>426</v>
      </c>
      <c r="C136" s="13">
        <v>0</v>
      </c>
      <c r="D136" s="13" t="s">
        <v>403</v>
      </c>
      <c r="E136" t="s">
        <v>210</v>
      </c>
    </row>
    <row r="137" spans="1:5" x14ac:dyDescent="0.35">
      <c r="A137" s="13" t="s">
        <v>244</v>
      </c>
      <c r="B137" s="13" t="s">
        <v>421</v>
      </c>
      <c r="C137" s="13">
        <v>6</v>
      </c>
      <c r="D137" s="13" t="s">
        <v>431</v>
      </c>
      <c r="E137" t="s">
        <v>244</v>
      </c>
    </row>
    <row r="138" spans="1:5" x14ac:dyDescent="0.35">
      <c r="A138" s="13" t="s">
        <v>265</v>
      </c>
      <c r="B138" s="13" t="s">
        <v>424</v>
      </c>
      <c r="C138" s="13">
        <v>13</v>
      </c>
      <c r="D138" s="13" t="s">
        <v>433</v>
      </c>
      <c r="E138" t="s">
        <v>265</v>
      </c>
    </row>
    <row r="139" spans="1:5" x14ac:dyDescent="0.35">
      <c r="A139" s="13" t="s">
        <v>100</v>
      </c>
      <c r="B139" s="13" t="s">
        <v>435</v>
      </c>
      <c r="C139" s="13" t="s">
        <v>401</v>
      </c>
      <c r="D139" s="13" t="s">
        <v>419</v>
      </c>
      <c r="E139" t="s">
        <v>100</v>
      </c>
    </row>
    <row r="140" spans="1:5" x14ac:dyDescent="0.35">
      <c r="A140" s="13" t="s">
        <v>53</v>
      </c>
      <c r="B140" s="13" t="s">
        <v>430</v>
      </c>
      <c r="C140" s="13">
        <v>6</v>
      </c>
      <c r="D140" s="13" t="s">
        <v>431</v>
      </c>
      <c r="E140" t="s">
        <v>53</v>
      </c>
    </row>
    <row r="141" spans="1:5" x14ac:dyDescent="0.35">
      <c r="A141" s="13" t="s">
        <v>106</v>
      </c>
      <c r="B141" s="13" t="s">
        <v>424</v>
      </c>
      <c r="C141" s="13">
        <v>14</v>
      </c>
      <c r="D141" s="13" t="s">
        <v>444</v>
      </c>
      <c r="E141" t="s">
        <v>106</v>
      </c>
    </row>
    <row r="142" spans="1:5" x14ac:dyDescent="0.35">
      <c r="A142" s="13" t="s">
        <v>228</v>
      </c>
      <c r="B142" s="13" t="s">
        <v>423</v>
      </c>
      <c r="C142" s="13">
        <v>15</v>
      </c>
      <c r="D142" s="13" t="s">
        <v>418</v>
      </c>
      <c r="E142" t="s">
        <v>228</v>
      </c>
    </row>
    <row r="143" spans="1:5" x14ac:dyDescent="0.35">
      <c r="A143" s="13" t="s">
        <v>36</v>
      </c>
      <c r="B143" s="13" t="s">
        <v>428</v>
      </c>
      <c r="C143" s="13">
        <v>5</v>
      </c>
      <c r="D143" s="13" t="s">
        <v>408</v>
      </c>
      <c r="E143" t="s">
        <v>36</v>
      </c>
    </row>
    <row r="144" spans="1:5" x14ac:dyDescent="0.35">
      <c r="A144" s="13" t="s">
        <v>48</v>
      </c>
      <c r="B144" s="13" t="s">
        <v>421</v>
      </c>
      <c r="C144" s="13">
        <v>5</v>
      </c>
      <c r="D144" s="13" t="s">
        <v>408</v>
      </c>
      <c r="E144" t="s">
        <v>48</v>
      </c>
    </row>
    <row r="145" spans="1:5" x14ac:dyDescent="0.35">
      <c r="A145" s="13" t="s">
        <v>260</v>
      </c>
      <c r="B145" s="13" t="s">
        <v>426</v>
      </c>
      <c r="C145" s="13">
        <v>0</v>
      </c>
      <c r="D145" s="13" t="s">
        <v>403</v>
      </c>
      <c r="E145" t="s">
        <v>260</v>
      </c>
    </row>
    <row r="146" spans="1:5" x14ac:dyDescent="0.35">
      <c r="A146" s="13" t="s">
        <v>44</v>
      </c>
      <c r="B146" s="13" t="s">
        <v>437</v>
      </c>
      <c r="C146" s="13">
        <v>6</v>
      </c>
      <c r="D146" s="13" t="s">
        <v>431</v>
      </c>
      <c r="E146" t="s">
        <v>44</v>
      </c>
    </row>
    <row r="147" spans="1:5" x14ac:dyDescent="0.35">
      <c r="A147" s="13" t="s">
        <v>345</v>
      </c>
      <c r="B147" s="13" t="s">
        <v>437</v>
      </c>
      <c r="C147" s="13">
        <v>6</v>
      </c>
      <c r="D147" s="13" t="s">
        <v>431</v>
      </c>
      <c r="E147" t="s">
        <v>345</v>
      </c>
    </row>
    <row r="148" spans="1:5" x14ac:dyDescent="0.35">
      <c r="A148" s="13" t="s">
        <v>24</v>
      </c>
      <c r="B148" s="13" t="s">
        <v>434</v>
      </c>
      <c r="C148" s="13">
        <v>1</v>
      </c>
      <c r="D148" s="13" t="s">
        <v>436</v>
      </c>
      <c r="E148" t="s">
        <v>24</v>
      </c>
    </row>
    <row r="149" spans="1:5" x14ac:dyDescent="0.35">
      <c r="A149" s="13" t="s">
        <v>96</v>
      </c>
      <c r="B149" s="13" t="s">
        <v>442</v>
      </c>
      <c r="C149" s="13">
        <v>4</v>
      </c>
      <c r="D149" s="13" t="s">
        <v>438</v>
      </c>
      <c r="E149" t="s">
        <v>96</v>
      </c>
    </row>
    <row r="150" spans="1:5" x14ac:dyDescent="0.35">
      <c r="A150" s="13" t="s">
        <v>266</v>
      </c>
      <c r="B150" s="13" t="s">
        <v>430</v>
      </c>
      <c r="C150" s="13">
        <v>8</v>
      </c>
      <c r="D150" s="13" t="s">
        <v>411</v>
      </c>
      <c r="E150" t="s">
        <v>266</v>
      </c>
    </row>
    <row r="151" spans="1:5" x14ac:dyDescent="0.35">
      <c r="A151" s="13" t="s">
        <v>82</v>
      </c>
      <c r="B151" s="13" t="s">
        <v>432</v>
      </c>
      <c r="C151" s="13">
        <v>5</v>
      </c>
      <c r="D151" s="13" t="s">
        <v>408</v>
      </c>
      <c r="E151" t="s">
        <v>82</v>
      </c>
    </row>
    <row r="152" spans="1:5" x14ac:dyDescent="0.35">
      <c r="A152" s="13" t="s">
        <v>33</v>
      </c>
      <c r="B152" s="13" t="s">
        <v>430</v>
      </c>
      <c r="C152" s="13">
        <v>5</v>
      </c>
      <c r="D152" s="13" t="s">
        <v>408</v>
      </c>
      <c r="E152" t="s">
        <v>33</v>
      </c>
    </row>
    <row r="153" spans="1:5" x14ac:dyDescent="0.35">
      <c r="A153" s="13" t="s">
        <v>47</v>
      </c>
      <c r="B153" s="13" t="s">
        <v>421</v>
      </c>
      <c r="C153" s="13">
        <v>5</v>
      </c>
      <c r="D153" s="13" t="s">
        <v>408</v>
      </c>
      <c r="E153" t="s">
        <v>47</v>
      </c>
    </row>
    <row r="154" spans="1:5" x14ac:dyDescent="0.35">
      <c r="A154" s="13" t="s">
        <v>360</v>
      </c>
      <c r="B154" s="13" t="s">
        <v>421</v>
      </c>
      <c r="C154" s="13">
        <v>5</v>
      </c>
      <c r="D154" s="13" t="s">
        <v>408</v>
      </c>
      <c r="E154" t="s">
        <v>360</v>
      </c>
    </row>
    <row r="155" spans="1:5" x14ac:dyDescent="0.35">
      <c r="A155" s="13" t="s">
        <v>116</v>
      </c>
      <c r="B155" s="13" t="s">
        <v>435</v>
      </c>
      <c r="C155" s="13">
        <v>7</v>
      </c>
      <c r="D155" s="13" t="s">
        <v>410</v>
      </c>
      <c r="E155" t="s">
        <v>116</v>
      </c>
    </row>
    <row r="156" spans="1:5" x14ac:dyDescent="0.35">
      <c r="A156" s="13" t="s">
        <v>223</v>
      </c>
      <c r="B156" s="13" t="s">
        <v>435</v>
      </c>
      <c r="C156" s="13">
        <v>2</v>
      </c>
      <c r="D156" s="13" t="s">
        <v>429</v>
      </c>
      <c r="E156" t="s">
        <v>223</v>
      </c>
    </row>
    <row r="157" spans="1:5" x14ac:dyDescent="0.35">
      <c r="A157" s="13" t="s">
        <v>149</v>
      </c>
      <c r="B157" s="13" t="s">
        <v>427</v>
      </c>
      <c r="C157" s="13">
        <v>0</v>
      </c>
      <c r="D157" s="13" t="s">
        <v>403</v>
      </c>
      <c r="E157" t="s">
        <v>149</v>
      </c>
    </row>
    <row r="158" spans="1:5" x14ac:dyDescent="0.35">
      <c r="A158" s="13" t="s">
        <v>359</v>
      </c>
      <c r="B158" s="13" t="s">
        <v>427</v>
      </c>
      <c r="C158" s="13">
        <v>0</v>
      </c>
      <c r="D158" s="13" t="s">
        <v>403</v>
      </c>
      <c r="E158" t="s">
        <v>359</v>
      </c>
    </row>
    <row r="159" spans="1:5" x14ac:dyDescent="0.35">
      <c r="A159" s="13" t="s">
        <v>29</v>
      </c>
      <c r="B159" s="13" t="s">
        <v>423</v>
      </c>
      <c r="C159" s="13">
        <v>15</v>
      </c>
      <c r="D159" s="13" t="s">
        <v>418</v>
      </c>
      <c r="E159" t="s">
        <v>29</v>
      </c>
    </row>
    <row r="160" spans="1:5" x14ac:dyDescent="0.35">
      <c r="A160" s="13" t="s">
        <v>178</v>
      </c>
      <c r="B160" s="13" t="s">
        <v>441</v>
      </c>
      <c r="C160" s="13">
        <v>3</v>
      </c>
      <c r="D160" s="13" t="s">
        <v>440</v>
      </c>
      <c r="E160" t="s">
        <v>178</v>
      </c>
    </row>
    <row r="161" spans="1:5" x14ac:dyDescent="0.35">
      <c r="A161" s="13" t="s">
        <v>302</v>
      </c>
      <c r="B161" s="13" t="s">
        <v>442</v>
      </c>
      <c r="C161" s="13">
        <v>4</v>
      </c>
      <c r="D161" s="13" t="s">
        <v>438</v>
      </c>
      <c r="E161" t="s">
        <v>302</v>
      </c>
    </row>
    <row r="162" spans="1:5" x14ac:dyDescent="0.35">
      <c r="A162" s="13" t="s">
        <v>64</v>
      </c>
      <c r="B162" s="13" t="s">
        <v>426</v>
      </c>
      <c r="C162" s="13">
        <v>0</v>
      </c>
      <c r="D162" s="13" t="s">
        <v>403</v>
      </c>
      <c r="E162" t="s">
        <v>64</v>
      </c>
    </row>
    <row r="163" spans="1:5" x14ac:dyDescent="0.35">
      <c r="A163" s="13" t="s">
        <v>357</v>
      </c>
      <c r="B163" s="13" t="s">
        <v>426</v>
      </c>
      <c r="C163" s="13">
        <v>0</v>
      </c>
      <c r="D163" s="13" t="s">
        <v>403</v>
      </c>
      <c r="E163" t="s">
        <v>357</v>
      </c>
    </row>
    <row r="164" spans="1:5" x14ac:dyDescent="0.35">
      <c r="A164" s="13" t="s">
        <v>165</v>
      </c>
      <c r="B164" s="13" t="s">
        <v>424</v>
      </c>
      <c r="C164" s="13">
        <v>10</v>
      </c>
      <c r="D164" s="13" t="s">
        <v>425</v>
      </c>
      <c r="E164" t="s">
        <v>165</v>
      </c>
    </row>
    <row r="165" spans="1:5" x14ac:dyDescent="0.35">
      <c r="A165" s="13" t="s">
        <v>259</v>
      </c>
      <c r="B165" s="13" t="s">
        <v>434</v>
      </c>
      <c r="C165" s="13" t="s">
        <v>402</v>
      </c>
      <c r="D165" s="13" t="s">
        <v>420</v>
      </c>
      <c r="E165" t="s">
        <v>259</v>
      </c>
    </row>
    <row r="166" spans="1:5" x14ac:dyDescent="0.35">
      <c r="A166" s="13" t="s">
        <v>79</v>
      </c>
      <c r="B166" s="13" t="s">
        <v>432</v>
      </c>
      <c r="C166" s="13">
        <v>5</v>
      </c>
      <c r="D166" s="13" t="s">
        <v>408</v>
      </c>
      <c r="E166" t="s">
        <v>79</v>
      </c>
    </row>
    <row r="167" spans="1:5" x14ac:dyDescent="0.35">
      <c r="A167" s="13" t="s">
        <v>58</v>
      </c>
      <c r="B167" s="13" t="s">
        <v>437</v>
      </c>
      <c r="C167" s="13">
        <v>2</v>
      </c>
      <c r="D167" s="13" t="s">
        <v>429</v>
      </c>
      <c r="E167" t="s">
        <v>58</v>
      </c>
    </row>
    <row r="168" spans="1:5" x14ac:dyDescent="0.35">
      <c r="A168" s="13" t="s">
        <v>371</v>
      </c>
      <c r="B168" s="13" t="s">
        <v>437</v>
      </c>
      <c r="C168" s="13">
        <v>2</v>
      </c>
      <c r="D168" s="13" t="s">
        <v>429</v>
      </c>
      <c r="E168" t="s">
        <v>371</v>
      </c>
    </row>
    <row r="169" spans="1:5" x14ac:dyDescent="0.35">
      <c r="A169" s="13" t="s">
        <v>281</v>
      </c>
      <c r="B169" s="13" t="s">
        <v>435</v>
      </c>
      <c r="C169" s="13">
        <v>11</v>
      </c>
      <c r="D169" s="13" t="s">
        <v>414</v>
      </c>
      <c r="E169" t="s">
        <v>281</v>
      </c>
    </row>
    <row r="170" spans="1:5" x14ac:dyDescent="0.35">
      <c r="A170" s="13" t="s">
        <v>142</v>
      </c>
      <c r="B170" s="13" t="s">
        <v>428</v>
      </c>
      <c r="C170" s="13" t="s">
        <v>401</v>
      </c>
      <c r="D170" s="13" t="s">
        <v>419</v>
      </c>
      <c r="E170" t="s">
        <v>142</v>
      </c>
    </row>
    <row r="171" spans="1:5" x14ac:dyDescent="0.35">
      <c r="A171" s="13" t="s">
        <v>285</v>
      </c>
      <c r="B171" s="13" t="s">
        <v>424</v>
      </c>
      <c r="C171" s="13">
        <v>6</v>
      </c>
      <c r="D171" s="13" t="s">
        <v>431</v>
      </c>
      <c r="E171" t="s">
        <v>285</v>
      </c>
    </row>
    <row r="172" spans="1:5" x14ac:dyDescent="0.35">
      <c r="A172" s="13" t="s">
        <v>354</v>
      </c>
      <c r="B172" s="13" t="s">
        <v>424</v>
      </c>
      <c r="C172" s="13">
        <v>6</v>
      </c>
      <c r="D172" s="13" t="s">
        <v>431</v>
      </c>
      <c r="E172" t="s">
        <v>354</v>
      </c>
    </row>
    <row r="173" spans="1:5" x14ac:dyDescent="0.35">
      <c r="A173" s="13" t="s">
        <v>292</v>
      </c>
      <c r="B173" s="13" t="s">
        <v>427</v>
      </c>
      <c r="C173" s="13">
        <v>0</v>
      </c>
      <c r="D173" s="13" t="s">
        <v>403</v>
      </c>
      <c r="E173" t="s">
        <v>292</v>
      </c>
    </row>
    <row r="174" spans="1:5" x14ac:dyDescent="0.35">
      <c r="A174" s="13" t="s">
        <v>25</v>
      </c>
      <c r="B174" s="13" t="s">
        <v>434</v>
      </c>
      <c r="C174" s="13">
        <v>1</v>
      </c>
      <c r="D174" s="13" t="s">
        <v>436</v>
      </c>
      <c r="E174" t="s">
        <v>25</v>
      </c>
    </row>
    <row r="175" spans="1:5" x14ac:dyDescent="0.35">
      <c r="A175" s="13" t="s">
        <v>311</v>
      </c>
      <c r="B175" s="13" t="s">
        <v>430</v>
      </c>
      <c r="C175" s="13">
        <v>6</v>
      </c>
      <c r="D175" s="13" t="s">
        <v>431</v>
      </c>
      <c r="E175" t="s">
        <v>311</v>
      </c>
    </row>
    <row r="176" spans="1:5" x14ac:dyDescent="0.35">
      <c r="A176" s="13" t="s">
        <v>214</v>
      </c>
      <c r="B176" s="13" t="s">
        <v>421</v>
      </c>
      <c r="C176" s="13">
        <v>5</v>
      </c>
      <c r="D176" s="13" t="s">
        <v>408</v>
      </c>
      <c r="E176" t="s">
        <v>214</v>
      </c>
    </row>
    <row r="177" spans="1:5" x14ac:dyDescent="0.35">
      <c r="A177" s="13" t="s">
        <v>319</v>
      </c>
      <c r="B177" s="13" t="s">
        <v>421</v>
      </c>
      <c r="C177" s="13">
        <v>6</v>
      </c>
      <c r="D177" s="13" t="s">
        <v>431</v>
      </c>
      <c r="E177" t="s">
        <v>319</v>
      </c>
    </row>
    <row r="178" spans="1:5" x14ac:dyDescent="0.35">
      <c r="A178" s="13" t="s">
        <v>98</v>
      </c>
      <c r="B178" s="13" t="s">
        <v>426</v>
      </c>
      <c r="C178" s="13">
        <v>0</v>
      </c>
      <c r="D178" s="13" t="s">
        <v>403</v>
      </c>
      <c r="E178" t="s">
        <v>98</v>
      </c>
    </row>
    <row r="179" spans="1:5" x14ac:dyDescent="0.35">
      <c r="A179" s="13" t="s">
        <v>307</v>
      </c>
      <c r="B179" s="13" t="s">
        <v>424</v>
      </c>
      <c r="C179" s="13">
        <v>3</v>
      </c>
      <c r="D179" s="13" t="s">
        <v>440</v>
      </c>
      <c r="E179" t="s">
        <v>307</v>
      </c>
    </row>
    <row r="180" spans="1:5" x14ac:dyDescent="0.35">
      <c r="A180" s="13" t="s">
        <v>344</v>
      </c>
      <c r="B180" s="13" t="s">
        <v>424</v>
      </c>
      <c r="C180" s="13">
        <v>3</v>
      </c>
      <c r="D180" s="13" t="s">
        <v>440</v>
      </c>
      <c r="E180" t="s">
        <v>344</v>
      </c>
    </row>
    <row r="181" spans="1:5" x14ac:dyDescent="0.35">
      <c r="A181" s="13" t="s">
        <v>133</v>
      </c>
      <c r="B181" s="13" t="s">
        <v>423</v>
      </c>
      <c r="C181" s="13">
        <v>1</v>
      </c>
      <c r="D181" s="13" t="s">
        <v>436</v>
      </c>
      <c r="E181" t="s">
        <v>133</v>
      </c>
    </row>
    <row r="182" spans="1:5" x14ac:dyDescent="0.35">
      <c r="A182" s="13" t="s">
        <v>102</v>
      </c>
      <c r="B182" s="13" t="s">
        <v>434</v>
      </c>
      <c r="C182" s="13" t="s">
        <v>402</v>
      </c>
      <c r="D182" s="13" t="s">
        <v>420</v>
      </c>
      <c r="E182" t="s">
        <v>102</v>
      </c>
    </row>
    <row r="183" spans="1:5" x14ac:dyDescent="0.35">
      <c r="A183" s="13" t="s">
        <v>32</v>
      </c>
      <c r="B183" s="13" t="s">
        <v>435</v>
      </c>
      <c r="C183" s="13">
        <v>7</v>
      </c>
      <c r="D183" s="13" t="s">
        <v>410</v>
      </c>
      <c r="E183" t="s">
        <v>32</v>
      </c>
    </row>
    <row r="184" spans="1:5" x14ac:dyDescent="0.35">
      <c r="A184" s="13" t="s">
        <v>245</v>
      </c>
      <c r="B184" s="13" t="s">
        <v>435</v>
      </c>
      <c r="C184" s="13">
        <v>7</v>
      </c>
      <c r="D184" s="13" t="s">
        <v>410</v>
      </c>
      <c r="E184" t="s">
        <v>245</v>
      </c>
    </row>
    <row r="185" spans="1:5" x14ac:dyDescent="0.35">
      <c r="A185" s="13" t="s">
        <v>248</v>
      </c>
      <c r="B185" s="13" t="s">
        <v>441</v>
      </c>
      <c r="C185" s="13">
        <v>3</v>
      </c>
      <c r="D185" s="13" t="s">
        <v>440</v>
      </c>
      <c r="E185" t="s">
        <v>248</v>
      </c>
    </row>
    <row r="186" spans="1:5" x14ac:dyDescent="0.35">
      <c r="A186" s="17" t="s">
        <v>201</v>
      </c>
      <c r="B186" s="17" t="s">
        <v>423</v>
      </c>
      <c r="C186" s="13">
        <v>15</v>
      </c>
      <c r="D186" s="13" t="s">
        <v>418</v>
      </c>
      <c r="E186" t="s">
        <v>201</v>
      </c>
    </row>
    <row r="187" spans="1:5" x14ac:dyDescent="0.35">
      <c r="A187" s="17" t="s">
        <v>236</v>
      </c>
      <c r="B187" s="17" t="s">
        <v>421</v>
      </c>
      <c r="C187" s="13">
        <v>3</v>
      </c>
      <c r="D187" s="13" t="s">
        <v>440</v>
      </c>
      <c r="E187" t="s">
        <v>236</v>
      </c>
    </row>
    <row r="188" spans="1:5" x14ac:dyDescent="0.35">
      <c r="A188" s="13" t="s">
        <v>161</v>
      </c>
      <c r="B188" s="13" t="s">
        <v>441</v>
      </c>
      <c r="C188" s="13">
        <v>5</v>
      </c>
      <c r="D188" s="13" t="s">
        <v>408</v>
      </c>
      <c r="E188" t="s">
        <v>161</v>
      </c>
    </row>
    <row r="189" spans="1:5" x14ac:dyDescent="0.35">
      <c r="A189" s="13" t="s">
        <v>166</v>
      </c>
      <c r="B189" s="13" t="s">
        <v>427</v>
      </c>
      <c r="C189" s="13">
        <v>0</v>
      </c>
      <c r="D189" s="13" t="s">
        <v>403</v>
      </c>
      <c r="E189" t="s">
        <v>166</v>
      </c>
    </row>
    <row r="190" spans="1:5" x14ac:dyDescent="0.35">
      <c r="A190" s="13" t="s">
        <v>219</v>
      </c>
      <c r="B190" s="13" t="s">
        <v>426</v>
      </c>
      <c r="C190" s="13">
        <v>0</v>
      </c>
      <c r="D190" s="13" t="s">
        <v>403</v>
      </c>
      <c r="E190" t="s">
        <v>219</v>
      </c>
    </row>
    <row r="191" spans="1:5" x14ac:dyDescent="0.35">
      <c r="A191" s="13" t="s">
        <v>131</v>
      </c>
      <c r="B191" s="13" t="s">
        <v>422</v>
      </c>
      <c r="C191" s="13">
        <v>12</v>
      </c>
      <c r="D191" s="13" t="s">
        <v>415</v>
      </c>
      <c r="E191" t="s">
        <v>131</v>
      </c>
    </row>
    <row r="192" spans="1:5" x14ac:dyDescent="0.35">
      <c r="A192" s="13" t="s">
        <v>325</v>
      </c>
      <c r="B192" s="13" t="s">
        <v>422</v>
      </c>
      <c r="C192" s="13">
        <v>12</v>
      </c>
      <c r="D192" s="13" t="s">
        <v>415</v>
      </c>
      <c r="E192" t="s">
        <v>325</v>
      </c>
    </row>
    <row r="193" spans="1:5" x14ac:dyDescent="0.35">
      <c r="A193" s="13" t="s">
        <v>145</v>
      </c>
      <c r="B193" s="13" t="s">
        <v>430</v>
      </c>
      <c r="C193" s="13">
        <v>6</v>
      </c>
      <c r="D193" s="13" t="s">
        <v>431</v>
      </c>
      <c r="E193" t="s">
        <v>145</v>
      </c>
    </row>
    <row r="194" spans="1:5" x14ac:dyDescent="0.35">
      <c r="A194" s="13" t="s">
        <v>172</v>
      </c>
      <c r="B194" s="13" t="s">
        <v>442</v>
      </c>
      <c r="C194" s="13">
        <v>6</v>
      </c>
      <c r="D194" s="13" t="s">
        <v>431</v>
      </c>
      <c r="E194" t="s">
        <v>172</v>
      </c>
    </row>
    <row r="195" spans="1:5" x14ac:dyDescent="0.35">
      <c r="A195" s="13" t="s">
        <v>194</v>
      </c>
      <c r="B195" s="13" t="s">
        <v>439</v>
      </c>
      <c r="C195" s="13">
        <v>11</v>
      </c>
      <c r="D195" s="13" t="s">
        <v>414</v>
      </c>
      <c r="E195" t="s">
        <v>194</v>
      </c>
    </row>
    <row r="196" spans="1:5" x14ac:dyDescent="0.35">
      <c r="A196" s="13" t="s">
        <v>256</v>
      </c>
      <c r="B196" s="13" t="s">
        <v>439</v>
      </c>
      <c r="C196" s="13" t="s">
        <v>400</v>
      </c>
      <c r="D196" s="13" t="s">
        <v>400</v>
      </c>
      <c r="E196" t="s">
        <v>256</v>
      </c>
    </row>
    <row r="197" spans="1:5" x14ac:dyDescent="0.35">
      <c r="A197" s="13" t="s">
        <v>291</v>
      </c>
      <c r="B197" s="13" t="s">
        <v>422</v>
      </c>
      <c r="C197" s="13">
        <v>14</v>
      </c>
      <c r="D197" s="13" t="s">
        <v>444</v>
      </c>
      <c r="E197" t="s">
        <v>291</v>
      </c>
    </row>
    <row r="198" spans="1:5" x14ac:dyDescent="0.35">
      <c r="A198" s="13" t="s">
        <v>42</v>
      </c>
      <c r="B198" s="13" t="s">
        <v>426</v>
      </c>
      <c r="C198" s="13">
        <v>5</v>
      </c>
      <c r="D198" s="13" t="s">
        <v>408</v>
      </c>
      <c r="E198" t="s">
        <v>42</v>
      </c>
    </row>
    <row r="199" spans="1:5" x14ac:dyDescent="0.35">
      <c r="A199" s="13" t="s">
        <v>62</v>
      </c>
      <c r="B199" s="13" t="s">
        <v>426</v>
      </c>
      <c r="C199" s="13">
        <v>0</v>
      </c>
      <c r="D199" s="13" t="s">
        <v>403</v>
      </c>
      <c r="E199" t="s">
        <v>62</v>
      </c>
    </row>
    <row r="200" spans="1:5" x14ac:dyDescent="0.35">
      <c r="A200" s="13" t="s">
        <v>143</v>
      </c>
      <c r="B200" s="13" t="s">
        <v>422</v>
      </c>
      <c r="C200" s="13">
        <v>12</v>
      </c>
      <c r="D200" s="13" t="s">
        <v>415</v>
      </c>
      <c r="E200" t="s">
        <v>143</v>
      </c>
    </row>
    <row r="201" spans="1:5" x14ac:dyDescent="0.35">
      <c r="A201" s="13" t="s">
        <v>203</v>
      </c>
      <c r="B201" s="13" t="s">
        <v>422</v>
      </c>
      <c r="C201" s="13">
        <v>12</v>
      </c>
      <c r="D201" s="13" t="s">
        <v>415</v>
      </c>
      <c r="E201" t="s">
        <v>203</v>
      </c>
    </row>
    <row r="202" spans="1:5" x14ac:dyDescent="0.35">
      <c r="A202" s="13" t="s">
        <v>224</v>
      </c>
      <c r="B202" s="13" t="s">
        <v>424</v>
      </c>
      <c r="C202" s="13">
        <v>10</v>
      </c>
      <c r="D202" s="13" t="s">
        <v>425</v>
      </c>
      <c r="E202" t="s">
        <v>224</v>
      </c>
    </row>
    <row r="203" spans="1:5" x14ac:dyDescent="0.35">
      <c r="A203" s="13" t="s">
        <v>46</v>
      </c>
      <c r="B203" s="13" t="s">
        <v>434</v>
      </c>
      <c r="C203" s="13">
        <v>3</v>
      </c>
      <c r="D203" s="13" t="s">
        <v>440</v>
      </c>
      <c r="E203" t="s">
        <v>46</v>
      </c>
    </row>
    <row r="204" spans="1:5" x14ac:dyDescent="0.35">
      <c r="A204" s="13" t="s">
        <v>234</v>
      </c>
      <c r="B204" s="13" t="s">
        <v>430</v>
      </c>
      <c r="C204" s="13">
        <v>6</v>
      </c>
      <c r="D204" s="13" t="s">
        <v>431</v>
      </c>
      <c r="E204" t="s">
        <v>234</v>
      </c>
    </row>
    <row r="205" spans="1:5" x14ac:dyDescent="0.35">
      <c r="A205" s="13" t="s">
        <v>19</v>
      </c>
      <c r="B205" s="13" t="s">
        <v>427</v>
      </c>
      <c r="C205" s="13">
        <v>8</v>
      </c>
      <c r="D205" s="13" t="s">
        <v>411</v>
      </c>
      <c r="E205" t="s">
        <v>19</v>
      </c>
    </row>
    <row r="206" spans="1:5" x14ac:dyDescent="0.35">
      <c r="A206" s="13" t="s">
        <v>125</v>
      </c>
      <c r="B206" s="13" t="s">
        <v>430</v>
      </c>
      <c r="C206" s="13">
        <v>6</v>
      </c>
      <c r="D206" s="13" t="s">
        <v>431</v>
      </c>
      <c r="E206" t="s">
        <v>125</v>
      </c>
    </row>
    <row r="207" spans="1:5" x14ac:dyDescent="0.35">
      <c r="A207" s="13" t="s">
        <v>171</v>
      </c>
      <c r="B207" s="13" t="s">
        <v>435</v>
      </c>
      <c r="C207" s="13">
        <v>11</v>
      </c>
      <c r="D207" s="13" t="s">
        <v>414</v>
      </c>
      <c r="E207" t="s">
        <v>171</v>
      </c>
    </row>
    <row r="208" spans="1:5" x14ac:dyDescent="0.35">
      <c r="A208" s="13" t="s">
        <v>346</v>
      </c>
      <c r="B208" s="13" t="s">
        <v>435</v>
      </c>
      <c r="C208" s="13">
        <v>11</v>
      </c>
      <c r="D208" s="13" t="s">
        <v>414</v>
      </c>
      <c r="E208" t="s">
        <v>346</v>
      </c>
    </row>
    <row r="209" spans="1:5" x14ac:dyDescent="0.35">
      <c r="A209" s="13" t="s">
        <v>280</v>
      </c>
      <c r="B209" s="13" t="s">
        <v>435</v>
      </c>
      <c r="C209" s="13">
        <v>7</v>
      </c>
      <c r="D209" s="13" t="s">
        <v>410</v>
      </c>
      <c r="E209" t="s">
        <v>280</v>
      </c>
    </row>
    <row r="210" spans="1:5" x14ac:dyDescent="0.35">
      <c r="A210" s="13" t="s">
        <v>199</v>
      </c>
      <c r="B210" s="13" t="s">
        <v>439</v>
      </c>
      <c r="C210" s="13">
        <v>15</v>
      </c>
      <c r="D210" s="13" t="s">
        <v>418</v>
      </c>
      <c r="E210" t="s">
        <v>199</v>
      </c>
    </row>
    <row r="211" spans="1:5" x14ac:dyDescent="0.35">
      <c r="A211" s="13" t="s">
        <v>283</v>
      </c>
      <c r="B211" s="13" t="s">
        <v>439</v>
      </c>
      <c r="C211" s="13">
        <v>15</v>
      </c>
      <c r="D211" s="13" t="s">
        <v>418</v>
      </c>
      <c r="E211" t="s">
        <v>283</v>
      </c>
    </row>
    <row r="212" spans="1:5" x14ac:dyDescent="0.35">
      <c r="A212" s="13" t="s">
        <v>320</v>
      </c>
      <c r="B212" s="13" t="s">
        <v>423</v>
      </c>
      <c r="C212" s="13">
        <v>15</v>
      </c>
      <c r="D212" s="13" t="s">
        <v>418</v>
      </c>
      <c r="E212" t="s">
        <v>320</v>
      </c>
    </row>
    <row r="213" spans="1:5" x14ac:dyDescent="0.35">
      <c r="A213" s="13" t="s">
        <v>349</v>
      </c>
      <c r="B213" s="13" t="s">
        <v>423</v>
      </c>
      <c r="C213" s="13">
        <v>15</v>
      </c>
      <c r="D213" s="13" t="s">
        <v>418</v>
      </c>
      <c r="E213" t="s">
        <v>349</v>
      </c>
    </row>
    <row r="214" spans="1:5" x14ac:dyDescent="0.35">
      <c r="A214" s="13" t="s">
        <v>365</v>
      </c>
      <c r="B214" s="13" t="s">
        <v>423</v>
      </c>
      <c r="C214" s="13">
        <v>15</v>
      </c>
      <c r="D214" s="13" t="s">
        <v>418</v>
      </c>
      <c r="E214" t="s">
        <v>365</v>
      </c>
    </row>
    <row r="215" spans="1:5" x14ac:dyDescent="0.35">
      <c r="A215" s="13" t="s">
        <v>252</v>
      </c>
      <c r="B215" s="13" t="s">
        <v>423</v>
      </c>
      <c r="C215" s="13">
        <v>15</v>
      </c>
      <c r="D215" s="13" t="s">
        <v>418</v>
      </c>
      <c r="E215" t="s">
        <v>252</v>
      </c>
    </row>
    <row r="216" spans="1:5" x14ac:dyDescent="0.35">
      <c r="A216" s="13" t="s">
        <v>309</v>
      </c>
      <c r="B216" s="13" t="s">
        <v>423</v>
      </c>
      <c r="C216" s="13">
        <v>15</v>
      </c>
      <c r="D216" s="13" t="s">
        <v>418</v>
      </c>
      <c r="E216" t="s">
        <v>309</v>
      </c>
    </row>
  </sheetData>
  <mergeCells count="8">
    <mergeCell ref="C119:C120"/>
    <mergeCell ref="A23:A24"/>
    <mergeCell ref="A119:A120"/>
    <mergeCell ref="A131:A132"/>
    <mergeCell ref="A186:A187"/>
    <mergeCell ref="B119:B120"/>
    <mergeCell ref="B131:B132"/>
    <mergeCell ref="B186:B18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Grocery-Receipts</vt:lpstr>
      <vt:lpstr>Old-GroceryList</vt:lpstr>
      <vt:lpstr>List2</vt:lpstr>
      <vt:lpstr>AisleList</vt:lpstr>
      <vt:lpstr>GroceryList</vt:lpstr>
      <vt:lpstr>AisleList-T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</cp:lastModifiedBy>
  <dcterms:created xsi:type="dcterms:W3CDTF">2018-10-30T04:39:31Z</dcterms:created>
  <dcterms:modified xsi:type="dcterms:W3CDTF">2019-12-23T18:11:10Z</dcterms:modified>
</cp:coreProperties>
</file>