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12 Procurement &amp; Stock Management\Procurement\Web Page\Master list\Roswell Files 20.06.17\"/>
    </mc:Choice>
  </mc:AlternateContent>
  <bookViews>
    <workbookView minimized="1" xWindow="0" yWindow="165" windowWidth="16260" windowHeight="10155" tabRatio="603" activeTab="2"/>
  </bookViews>
  <sheets>
    <sheet name="open action" sheetId="2" r:id="rId1"/>
    <sheet name="Room is Cats" sheetId="9" r:id="rId2"/>
    <sheet name="Room Range" sheetId="1" r:id="rId3"/>
    <sheet name="bm" sheetId="8" r:id="rId4"/>
    <sheet name=" Marie sofa" sheetId="6" r:id="rId5"/>
    <sheet name=" Marie Beds" sheetId="7" r:id="rId6"/>
  </sheets>
  <definedNames>
    <definedName name="_xlnm._FilterDatabase" localSheetId="5" hidden="1">' Marie Beds'!$A$1:$T$25</definedName>
    <definedName name="_xlnm._FilterDatabase" localSheetId="4" hidden="1">' Marie sofa'!$A$1:$U$25</definedName>
    <definedName name="_xlnm._FilterDatabase" localSheetId="3" hidden="1">bm!$A$1:$W$79</definedName>
    <definedName name="_xlnm._FilterDatabase" localSheetId="2" hidden="1">'Room Range'!$A$1:$X$197</definedName>
    <definedName name="_xlnm.Print_Area" localSheetId="2">'Room Range'!$A$1:$O$203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96" i="1" l="1"/>
  <c r="R112" i="1" l="1"/>
  <c r="K23" i="7" l="1"/>
  <c r="K13" i="7"/>
  <c r="K11" i="7"/>
  <c r="K7" i="7"/>
  <c r="K5" i="7"/>
  <c r="V79" i="8"/>
  <c r="V78" i="8"/>
  <c r="V77" i="8"/>
  <c r="V76" i="8"/>
  <c r="V75" i="8"/>
  <c r="V74" i="8"/>
  <c r="V73" i="8"/>
  <c r="V72" i="8"/>
  <c r="V71" i="8"/>
  <c r="V70" i="8"/>
  <c r="V69" i="8"/>
  <c r="V68" i="8"/>
  <c r="V67" i="8"/>
  <c r="V66" i="8"/>
  <c r="V65" i="8"/>
  <c r="V64" i="8"/>
  <c r="V63" i="8"/>
  <c r="V62" i="8"/>
  <c r="V61" i="8"/>
  <c r="V60" i="8"/>
  <c r="V59" i="8"/>
  <c r="V58" i="8"/>
  <c r="V57" i="8"/>
  <c r="V56" i="8"/>
  <c r="V55" i="8"/>
  <c r="V54" i="8"/>
  <c r="V53" i="8"/>
  <c r="K53" i="8"/>
  <c r="V52" i="8"/>
  <c r="V51" i="8"/>
  <c r="V50" i="8"/>
  <c r="V49" i="8"/>
  <c r="V48" i="8"/>
  <c r="V47" i="8"/>
  <c r="V46" i="8"/>
  <c r="V45" i="8"/>
  <c r="V44" i="8"/>
  <c r="V43" i="8"/>
  <c r="K43" i="8"/>
  <c r="V42" i="8"/>
  <c r="V41" i="8"/>
  <c r="K41" i="8"/>
  <c r="V40" i="8"/>
  <c r="V39" i="8"/>
  <c r="V38" i="8"/>
  <c r="V37" i="8"/>
  <c r="K37" i="8"/>
  <c r="V36" i="8"/>
  <c r="V35" i="8"/>
  <c r="K35" i="8"/>
  <c r="V34" i="8"/>
  <c r="V33" i="8"/>
  <c r="V32" i="8"/>
  <c r="V31" i="8"/>
  <c r="E31" i="8"/>
  <c r="C31" i="8"/>
  <c r="V30" i="8"/>
  <c r="E30" i="8"/>
  <c r="C30" i="8"/>
  <c r="V29" i="8"/>
  <c r="E29" i="8"/>
  <c r="C29" i="8"/>
  <c r="V28" i="8"/>
  <c r="E28" i="8"/>
  <c r="C28" i="8"/>
  <c r="V27" i="8"/>
  <c r="E27" i="8"/>
  <c r="C27" i="8"/>
  <c r="V26" i="8"/>
  <c r="E26" i="8"/>
  <c r="C26" i="8"/>
  <c r="V25" i="8"/>
  <c r="E25" i="8"/>
  <c r="C25" i="8"/>
  <c r="V24" i="8"/>
  <c r="E24" i="8"/>
  <c r="C24" i="8"/>
  <c r="V23" i="8"/>
  <c r="E23" i="8"/>
  <c r="C23" i="8"/>
  <c r="V22" i="8"/>
  <c r="E22" i="8"/>
  <c r="C22" i="8"/>
  <c r="V21" i="8"/>
  <c r="E21" i="8"/>
  <c r="C21" i="8"/>
  <c r="V20" i="8"/>
  <c r="E20" i="8"/>
  <c r="C20" i="8"/>
  <c r="V19" i="8"/>
  <c r="E19" i="8"/>
  <c r="C19" i="8"/>
  <c r="V18" i="8"/>
  <c r="E18" i="8"/>
  <c r="C18" i="8"/>
  <c r="V17" i="8"/>
  <c r="C17" i="8"/>
  <c r="V16" i="8"/>
  <c r="E16" i="8"/>
  <c r="C16" i="8"/>
  <c r="V15" i="8"/>
  <c r="E15" i="8"/>
  <c r="C15" i="8"/>
  <c r="V14" i="8"/>
  <c r="E14" i="8"/>
  <c r="C14" i="8"/>
  <c r="V13" i="8"/>
  <c r="E13" i="8"/>
  <c r="C13" i="8"/>
  <c r="V12" i="8"/>
  <c r="E12" i="8"/>
  <c r="C12" i="8"/>
  <c r="V11" i="8"/>
  <c r="E11" i="8"/>
  <c r="C11" i="8"/>
  <c r="V10" i="8"/>
  <c r="C10" i="8"/>
  <c r="V9" i="8"/>
  <c r="C9" i="8"/>
  <c r="V8" i="8"/>
  <c r="C8" i="8"/>
  <c r="V7" i="8"/>
  <c r="C7" i="8"/>
  <c r="V6" i="8"/>
  <c r="C6" i="8"/>
  <c r="V5" i="8"/>
  <c r="C5" i="8"/>
  <c r="V4" i="8"/>
  <c r="C4" i="8"/>
  <c r="V3" i="8"/>
  <c r="C3" i="8"/>
  <c r="V2" i="8"/>
  <c r="C2" i="8"/>
  <c r="T197"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alcChain>
</file>

<file path=xl/comments1.xml><?xml version="1.0" encoding="utf-8"?>
<comments xmlns="http://schemas.openxmlformats.org/spreadsheetml/2006/main">
  <authors>
    <author>marie.mcgowan</author>
    <author>Barbara McHugh</author>
  </authors>
  <commentList>
    <comment ref="O38" authorId="0" shapeId="0">
      <text>
        <r>
          <rPr>
            <b/>
            <sz val="9"/>
            <color indexed="81"/>
            <rFont val="Tahoma"/>
            <family val="2"/>
          </rPr>
          <t>IMAGE IS TABLE &amp; CHAIRS</t>
        </r>
      </text>
    </comment>
    <comment ref="O39" authorId="0" shapeId="0">
      <text>
        <r>
          <rPr>
            <b/>
            <sz val="9"/>
            <color indexed="81"/>
            <rFont val="Tahoma"/>
            <family val="2"/>
          </rPr>
          <t>IMAGE IS TABLE &amp; CHAIRS</t>
        </r>
      </text>
    </comment>
    <comment ref="O40" authorId="0" shapeId="0">
      <text>
        <r>
          <rPr>
            <b/>
            <sz val="9"/>
            <color indexed="81"/>
            <rFont val="Tahoma"/>
            <family val="2"/>
          </rPr>
          <t>IMAGE IS TABLE AND CHAIRS</t>
        </r>
      </text>
    </comment>
    <comment ref="O41" authorId="0" shapeId="0">
      <text>
        <r>
          <rPr>
            <b/>
            <sz val="9"/>
            <color indexed="81"/>
            <rFont val="Tahoma"/>
            <family val="2"/>
          </rPr>
          <t xml:space="preserve">NO IMAGE OF JUST TABLE - THIS IS TABLE WITH CHAIRS
</t>
        </r>
      </text>
    </comment>
    <comment ref="O54" authorId="0" shapeId="0">
      <text>
        <r>
          <rPr>
            <b/>
            <sz val="9"/>
            <color indexed="81"/>
            <rFont val="Tahoma"/>
            <family val="2"/>
          </rPr>
          <t>Alan to photoshop out the drawers &amp; headboard if possible</t>
        </r>
      </text>
    </comment>
    <comment ref="O72" authorId="0" shapeId="0">
      <text>
        <r>
          <rPr>
            <b/>
            <sz val="9"/>
            <color indexed="81"/>
            <rFont val="Tahoma"/>
            <family val="2"/>
          </rPr>
          <t>Alan to photoshop out the drawers and headboard if possible</t>
        </r>
      </text>
    </comment>
    <comment ref="P72" authorId="0" shapeId="0">
      <text>
        <r>
          <rPr>
            <b/>
            <sz val="9"/>
            <color indexed="81"/>
            <rFont val="Tahoma"/>
            <family val="2"/>
          </rPr>
          <t>Alan to photoshop out the drawers and headboard if possible</t>
        </r>
      </text>
    </comment>
    <comment ref="W95" authorId="0" shapeId="0">
      <text>
        <r>
          <rPr>
            <b/>
            <sz val="9"/>
            <color indexed="81"/>
            <rFont val="Tahoma"/>
            <family val="2"/>
          </rPr>
          <t>PRICE FOR A SINGLE HANGER</t>
        </r>
      </text>
    </comment>
    <comment ref="R133" authorId="1" shapeId="0">
      <text>
        <r>
          <rPr>
            <b/>
            <sz val="9"/>
            <color indexed="81"/>
            <rFont val="Tahoma"/>
            <family val="2"/>
          </rPr>
          <t>Barbara McHugh:</t>
        </r>
        <r>
          <rPr>
            <sz val="9"/>
            <color indexed="81"/>
            <rFont val="Tahoma"/>
            <family val="2"/>
          </rPr>
          <t xml:space="preserve">
new price 18th may
</t>
        </r>
      </text>
    </comment>
    <comment ref="O173" authorId="0" shapeId="0">
      <text>
        <r>
          <rPr>
            <b/>
            <sz val="9"/>
            <color indexed="81"/>
            <rFont val="Tahoma"/>
            <family val="2"/>
          </rPr>
          <t>CROP IMAGE TO JUST SHOW WHITE COLOUR ONLY</t>
        </r>
      </text>
    </comment>
  </commentList>
</comments>
</file>

<file path=xl/sharedStrings.xml><?xml version="1.0" encoding="utf-8"?>
<sst xmlns="http://schemas.openxmlformats.org/spreadsheetml/2006/main" count="3844" uniqueCount="1327">
  <si>
    <t>Product Code</t>
  </si>
  <si>
    <t>Fabric</t>
  </si>
  <si>
    <t>Colour</t>
  </si>
  <si>
    <t>Availability</t>
  </si>
  <si>
    <t>Cost Price (ex VAT</t>
  </si>
  <si>
    <t>Selling Price (ex VAT)</t>
  </si>
  <si>
    <t>Mark up %</t>
  </si>
  <si>
    <t>ARMCHA0002</t>
  </si>
  <si>
    <t>Armchairs</t>
  </si>
  <si>
    <t>Manhattan</t>
  </si>
  <si>
    <t>Vinyl</t>
  </si>
  <si>
    <t>Black</t>
  </si>
  <si>
    <t>Stock</t>
  </si>
  <si>
    <t>Essential</t>
  </si>
  <si>
    <t>ARMCHA0003</t>
  </si>
  <si>
    <t>Brown</t>
  </si>
  <si>
    <t>ARMCHA0004</t>
  </si>
  <si>
    <t>Cream</t>
  </si>
  <si>
    <t>Special</t>
  </si>
  <si>
    <t>ARMCHA0006</t>
  </si>
  <si>
    <t>Beige</t>
  </si>
  <si>
    <t>ARMCHA0007</t>
  </si>
  <si>
    <t>ARMCHA0008</t>
  </si>
  <si>
    <t>Grey</t>
  </si>
  <si>
    <t>ARMCHA0019</t>
  </si>
  <si>
    <t>ARMCHA0020</t>
  </si>
  <si>
    <t>ARMCHA0025</t>
  </si>
  <si>
    <t>Aubergine</t>
  </si>
  <si>
    <t>ARMCHA0026</t>
  </si>
  <si>
    <t>Teal</t>
  </si>
  <si>
    <t>BEDSOF0001</t>
  </si>
  <si>
    <t>BEDSOF0003</t>
  </si>
  <si>
    <t>SOFA2M0001</t>
  </si>
  <si>
    <t>SOFA2M0002</t>
  </si>
  <si>
    <t>SOFA2M0003</t>
  </si>
  <si>
    <t>SOFAM0004</t>
  </si>
  <si>
    <t>SOFAM0005</t>
  </si>
  <si>
    <t>SOFA2M0006</t>
  </si>
  <si>
    <t>SOFA2M0008</t>
  </si>
  <si>
    <t>SOFA2M0009</t>
  </si>
  <si>
    <t>SOFA2Y0001</t>
  </si>
  <si>
    <t>SOFA2Y0002</t>
  </si>
  <si>
    <t>SOFA3M0001</t>
  </si>
  <si>
    <t>SOFA3M0002</t>
  </si>
  <si>
    <t>SOFA3M0003</t>
  </si>
  <si>
    <t>SOFA3M0004</t>
  </si>
  <si>
    <t>SOFA3M0005</t>
  </si>
  <si>
    <t>SOFA3M0006</t>
  </si>
  <si>
    <t>SOFA3M0008</t>
  </si>
  <si>
    <t>SOFA3M0009</t>
  </si>
  <si>
    <t>SOFA3Y0003</t>
  </si>
  <si>
    <t>SOFA3Y0004</t>
  </si>
  <si>
    <t>COFFEE0001</t>
  </si>
  <si>
    <t>Wood</t>
  </si>
  <si>
    <t>TVUNIT0002</t>
  </si>
  <si>
    <t>CHAIRD0001</t>
  </si>
  <si>
    <t>Dining Room</t>
  </si>
  <si>
    <t>CHAIRD0002</t>
  </si>
  <si>
    <t>TABLED0001</t>
  </si>
  <si>
    <t>Small</t>
  </si>
  <si>
    <t>TABLED0002</t>
  </si>
  <si>
    <t>Medium</t>
  </si>
  <si>
    <t>TABLED0003</t>
  </si>
  <si>
    <t>Large</t>
  </si>
  <si>
    <t>TABLED0004</t>
  </si>
  <si>
    <t>BEDSID0006</t>
  </si>
  <si>
    <t>Bedroom</t>
  </si>
  <si>
    <t>CHEST40005</t>
  </si>
  <si>
    <t>Maple</t>
  </si>
  <si>
    <t>CHEST50004</t>
  </si>
  <si>
    <t>DESKWD0001</t>
  </si>
  <si>
    <t>Home Office</t>
  </si>
  <si>
    <t>HEADBD0006</t>
  </si>
  <si>
    <t>Single</t>
  </si>
  <si>
    <t>Double</t>
  </si>
  <si>
    <t>ROBESC0002</t>
  </si>
  <si>
    <t>ROBESD0001</t>
  </si>
  <si>
    <t>ROBESS0001</t>
  </si>
  <si>
    <t>BEDBAS0001</t>
  </si>
  <si>
    <t>BEDBAS0003</t>
  </si>
  <si>
    <t>BEDBAS0004</t>
  </si>
  <si>
    <t>Metal</t>
  </si>
  <si>
    <t>BEDBAS0005</t>
  </si>
  <si>
    <t>BEDBAS0012</t>
  </si>
  <si>
    <t>BEDBAS0013</t>
  </si>
  <si>
    <t>BEDBAS0019</t>
  </si>
  <si>
    <t>Bunk Beds</t>
  </si>
  <si>
    <t>BUNKBE0002</t>
  </si>
  <si>
    <t>FOLDIN0001</t>
  </si>
  <si>
    <t>MATTRE0003</t>
  </si>
  <si>
    <t>MATTRE0004</t>
  </si>
  <si>
    <t>MATTRE0010</t>
  </si>
  <si>
    <t>MATTRE0013</t>
  </si>
  <si>
    <t>MATTRE0018</t>
  </si>
  <si>
    <t>MATPRO0002</t>
  </si>
  <si>
    <t>Bedding</t>
  </si>
  <si>
    <t>MATPRO0004</t>
  </si>
  <si>
    <t>DUVETS0003</t>
  </si>
  <si>
    <t>PILLOW0002</t>
  </si>
  <si>
    <t>PILLOW0003</t>
  </si>
  <si>
    <t>PILLOW0014</t>
  </si>
  <si>
    <t>COOKER0001</t>
  </si>
  <si>
    <t>Kitchen</t>
  </si>
  <si>
    <t>COOKER0004</t>
  </si>
  <si>
    <t>COOKER0005</t>
  </si>
  <si>
    <t>COOKER0006</t>
  </si>
  <si>
    <t>DISHWA0001</t>
  </si>
  <si>
    <t>Dishwashers</t>
  </si>
  <si>
    <t>FRIDGE0001</t>
  </si>
  <si>
    <t>FRIDGE0003</t>
  </si>
  <si>
    <t>FRIDGE0004</t>
  </si>
  <si>
    <t>FRIFRE0001</t>
  </si>
  <si>
    <t>HOBAPP0001</t>
  </si>
  <si>
    <t>HOBAPP0002</t>
  </si>
  <si>
    <t>OVENAP0003</t>
  </si>
  <si>
    <t>TUMBLE0001</t>
  </si>
  <si>
    <t>TUMBLE0002</t>
  </si>
  <si>
    <t>Vented Tumble Dryer</t>
  </si>
  <si>
    <t>WASHER0001</t>
  </si>
  <si>
    <t>WASHIN0002</t>
  </si>
  <si>
    <t>IRONEL0001</t>
  </si>
  <si>
    <t>KETTLE0001</t>
  </si>
  <si>
    <t>MICROW0002</t>
  </si>
  <si>
    <t>TOASTE0001</t>
  </si>
  <si>
    <t>VACUUM0001</t>
  </si>
  <si>
    <t>BASINC0001</t>
  </si>
  <si>
    <t>Plastic</t>
  </si>
  <si>
    <t>BINBIN0001</t>
  </si>
  <si>
    <t>BRUSHP0001</t>
  </si>
  <si>
    <t>CANOPN0001</t>
  </si>
  <si>
    <t>CASSER0002</t>
  </si>
  <si>
    <t>CHOPBD0001</t>
  </si>
  <si>
    <t>CLOTHE0001</t>
  </si>
  <si>
    <t>CROCKE0001</t>
  </si>
  <si>
    <t>White</t>
  </si>
  <si>
    <t>CUTLER0001</t>
  </si>
  <si>
    <t>CUTLER0006</t>
  </si>
  <si>
    <t>FIREEX0001</t>
  </si>
  <si>
    <t>Fire Extinguisher</t>
  </si>
  <si>
    <t>FRYING0001</t>
  </si>
  <si>
    <t>Frying Pan</t>
  </si>
  <si>
    <t>GLASSE0001</t>
  </si>
  <si>
    <t>IRONBD0003</t>
  </si>
  <si>
    <t>LAUNDR0001</t>
  </si>
  <si>
    <t>Laundry Basket</t>
  </si>
  <si>
    <t>MOPBUC0001</t>
  </si>
  <si>
    <t>Mop and Bucket</t>
  </si>
  <si>
    <t>MOPCOM0001</t>
  </si>
  <si>
    <t>MUGGSS0001</t>
  </si>
  <si>
    <t>POTSET0003</t>
  </si>
  <si>
    <t>POTSET0004</t>
  </si>
  <si>
    <t>TOWELT0001</t>
  </si>
  <si>
    <t>UTENSI0001</t>
  </si>
  <si>
    <t>LAMPEL0001</t>
  </si>
  <si>
    <t>Lighting</t>
  </si>
  <si>
    <t>LAMPEL0002</t>
  </si>
  <si>
    <t>SHADEL0001</t>
  </si>
  <si>
    <t>Nursery</t>
  </si>
  <si>
    <t>TODDLE0001</t>
  </si>
  <si>
    <t>TODDLE0002</t>
  </si>
  <si>
    <t>Home Accessories</t>
  </si>
  <si>
    <t>CARPET0001</t>
  </si>
  <si>
    <t>Blue</t>
  </si>
  <si>
    <t>CARPET0002</t>
  </si>
  <si>
    <t>Chocolate</t>
  </si>
  <si>
    <t>CARPET0003</t>
  </si>
  <si>
    <t>CARPET0004</t>
  </si>
  <si>
    <t>Wine</t>
  </si>
  <si>
    <t>CARPET0005</t>
  </si>
  <si>
    <t>Silver</t>
  </si>
  <si>
    <t>CARPET0015</t>
  </si>
  <si>
    <t>CARPET0016</t>
  </si>
  <si>
    <t>Mink</t>
  </si>
  <si>
    <t>CARPET0017</t>
  </si>
  <si>
    <t>CARPET0018</t>
  </si>
  <si>
    <t>Dark Grey</t>
  </si>
  <si>
    <t>CARPET0019</t>
  </si>
  <si>
    <t>CARPET0042</t>
  </si>
  <si>
    <t>Marathon</t>
  </si>
  <si>
    <t>VINYLB0001</t>
  </si>
  <si>
    <t>Black Slate</t>
  </si>
  <si>
    <t>VINYLW0001</t>
  </si>
  <si>
    <t>Wood Effect</t>
  </si>
  <si>
    <t>MATPRO0001</t>
  </si>
  <si>
    <t>MATPRO0006</t>
  </si>
  <si>
    <t>King</t>
  </si>
  <si>
    <t>DUVETD0004</t>
  </si>
  <si>
    <t>DUVETK0001</t>
  </si>
  <si>
    <t>Super King</t>
  </si>
  <si>
    <t>FITTED0007</t>
  </si>
  <si>
    <t>FITTED0016</t>
  </si>
  <si>
    <t>FITTED0039</t>
  </si>
  <si>
    <t>FITTED0040</t>
  </si>
  <si>
    <t>MIRROR0005</t>
  </si>
  <si>
    <t>MATTRE0005</t>
  </si>
  <si>
    <t>MATTRE0008</t>
  </si>
  <si>
    <t>MATTRE0011</t>
  </si>
  <si>
    <t>MATTRE0012</t>
  </si>
  <si>
    <t>MATTRE0014</t>
  </si>
  <si>
    <t>MATTRE0019</t>
  </si>
  <si>
    <t>BEDBAS0006</t>
  </si>
  <si>
    <t>BEDBAS0009</t>
  </si>
  <si>
    <t>BEDBAS0011</t>
  </si>
  <si>
    <t>BEDBAS0014</t>
  </si>
  <si>
    <t>BEDBAS0016</t>
  </si>
  <si>
    <t>BEDBAS0020</t>
  </si>
  <si>
    <t>Door Mat</t>
  </si>
  <si>
    <t>Knife Block</t>
  </si>
  <si>
    <t>KNIFES0003</t>
  </si>
  <si>
    <t>STEPLA0001</t>
  </si>
  <si>
    <t>DOORMA0001</t>
  </si>
  <si>
    <t>Bedroom Lamp</t>
  </si>
  <si>
    <t>Living Room Lamp</t>
  </si>
  <si>
    <t>Light Shade</t>
  </si>
  <si>
    <t>Toddler Bed</t>
  </si>
  <si>
    <t>Toddler Bed Mattress</t>
  </si>
  <si>
    <t>Ironing Board</t>
  </si>
  <si>
    <t>Can Opener</t>
  </si>
  <si>
    <t>Mirror</t>
  </si>
  <si>
    <t>MATPRO0005</t>
  </si>
  <si>
    <t>DUVETK0002</t>
  </si>
  <si>
    <t>COATHA0001</t>
  </si>
  <si>
    <t>Polycotton</t>
  </si>
  <si>
    <t>MATTRE0024</t>
  </si>
  <si>
    <t>special</t>
  </si>
  <si>
    <t>BEDBAS0024</t>
  </si>
  <si>
    <t>BEDSET0004</t>
  </si>
  <si>
    <t>Statesman</t>
  </si>
  <si>
    <t>Montpellier</t>
  </si>
  <si>
    <t>Igenix</t>
  </si>
  <si>
    <t>KITCHE0001</t>
  </si>
  <si>
    <t>Web product Name</t>
  </si>
  <si>
    <t>Coat Hanger</t>
  </si>
  <si>
    <t>Pillow</t>
  </si>
  <si>
    <t>Mop (handle &amp; head)</t>
  </si>
  <si>
    <t>Step Ladder</t>
  </si>
  <si>
    <t>Mug</t>
  </si>
  <si>
    <t>GLASSE0002</t>
  </si>
  <si>
    <t>Wood/Metal</t>
  </si>
  <si>
    <t>Natural Oak</t>
  </si>
  <si>
    <t>Beech/Chrome</t>
  </si>
  <si>
    <t>Pine</t>
  </si>
  <si>
    <t>Standard</t>
  </si>
  <si>
    <t>Wood/Fabric</t>
  </si>
  <si>
    <t>White/Blue</t>
  </si>
  <si>
    <t>Blue Stripe</t>
  </si>
  <si>
    <t>Neutral</t>
  </si>
  <si>
    <t>Polycotton/Polyester</t>
  </si>
  <si>
    <t>Cotton/Polyester</t>
  </si>
  <si>
    <t>Polyester/Viscose</t>
  </si>
  <si>
    <t>Cotton</t>
  </si>
  <si>
    <t>White/Black</t>
  </si>
  <si>
    <t xml:space="preserve">Stainless steel </t>
  </si>
  <si>
    <t>Glass</t>
  </si>
  <si>
    <t>Clear</t>
  </si>
  <si>
    <t>Metal plastic coated</t>
  </si>
  <si>
    <t>Porcelain</t>
  </si>
  <si>
    <t>Stainless steel with Plastic handles</t>
  </si>
  <si>
    <t>Various</t>
  </si>
  <si>
    <t>24cm</t>
  </si>
  <si>
    <t>Aluminium/non-stick coating</t>
  </si>
  <si>
    <t>Hi-ball</t>
  </si>
  <si>
    <t>Stainless Steel</t>
  </si>
  <si>
    <t>3 pack</t>
  </si>
  <si>
    <t>5 piece</t>
  </si>
  <si>
    <t>Ceramic base</t>
  </si>
  <si>
    <t>Polypropylene/Hessian backed</t>
  </si>
  <si>
    <t>Polypropylene/Felt backed</t>
  </si>
  <si>
    <t>Polypropylene/Gel backed</t>
  </si>
  <si>
    <t>Breathable Waterproof</t>
  </si>
  <si>
    <t>PVC Waterproof</t>
  </si>
  <si>
    <t>Plastic with ceramic soleplate</t>
  </si>
  <si>
    <t>Plastic/Metal mix</t>
  </si>
  <si>
    <t>Metal/Plastic/Glass mix</t>
  </si>
  <si>
    <t>Wood Pole/Plastic Brush head</t>
  </si>
  <si>
    <t>Terry Towelling with PVC backing</t>
  </si>
  <si>
    <t>3 Fold / 6mt airing capacity</t>
  </si>
  <si>
    <t>6 piece</t>
  </si>
  <si>
    <t>Wood Block</t>
  </si>
  <si>
    <t>Metal casing</t>
  </si>
  <si>
    <t>Red</t>
  </si>
  <si>
    <t>1kg Powder</t>
  </si>
  <si>
    <t>Wood pole/Cloth mop head</t>
  </si>
  <si>
    <t>Aluminium</t>
  </si>
  <si>
    <t>Foam Breathable Waterproof</t>
  </si>
  <si>
    <t>Glass with wood surround</t>
  </si>
  <si>
    <t>Glass with surround</t>
  </si>
  <si>
    <t>Dark Brown</t>
  </si>
  <si>
    <t>Polypropylene mix</t>
  </si>
  <si>
    <t>Dark</t>
  </si>
  <si>
    <t>Fabric covered shade</t>
  </si>
  <si>
    <t>MIRROR0002</t>
  </si>
  <si>
    <t>Excel Sell Code</t>
  </si>
  <si>
    <t>Excel Type 3 Sell Price</t>
  </si>
  <si>
    <t>DFF0159BLSDID</t>
  </si>
  <si>
    <t>DFF0159BRSDID</t>
  </si>
  <si>
    <t>DFF0140CRSDID</t>
  </si>
  <si>
    <t>DFF0141BGSDID</t>
  </si>
  <si>
    <t>DFF0141BRSDID</t>
  </si>
  <si>
    <t>DFF0141GRSDID</t>
  </si>
  <si>
    <t>DFF0302BLSDID</t>
  </si>
  <si>
    <t>DFF0302BRSDID</t>
  </si>
  <si>
    <t>DFF0152BLSDID</t>
  </si>
  <si>
    <t>DFF0152BRSDID</t>
  </si>
  <si>
    <t>DFF0137BGSDID</t>
  </si>
  <si>
    <t>DFF0136BLSDID</t>
  </si>
  <si>
    <t>DFF0137BRSDID</t>
  </si>
  <si>
    <t>DFF0136BRSDID</t>
  </si>
  <si>
    <t>DFF0136CRSDID</t>
  </si>
  <si>
    <t>DFF0137GRSDID</t>
  </si>
  <si>
    <t>DFF0300BLSDID</t>
  </si>
  <si>
    <t>DFF0300BRSDID</t>
  </si>
  <si>
    <t>DFF0139BGSDID</t>
  </si>
  <si>
    <t>DFF0138BLSDID</t>
  </si>
  <si>
    <t>DFF0139BRSDID</t>
  </si>
  <si>
    <t>DFF0138BRSDID</t>
  </si>
  <si>
    <t>DFF0138CRSDID</t>
  </si>
  <si>
    <t>DFF0139GRSDID</t>
  </si>
  <si>
    <t>DFF301BLSDID</t>
  </si>
  <si>
    <t>DFF0301BRSDID</t>
  </si>
  <si>
    <t>DFF0145SDID</t>
  </si>
  <si>
    <t>DFF0155SDID</t>
  </si>
  <si>
    <t>DFF0147SDID</t>
  </si>
  <si>
    <t>DFF0148SDID</t>
  </si>
  <si>
    <t>DFF0151SDID</t>
  </si>
  <si>
    <t>DFF0143SDID</t>
  </si>
  <si>
    <t>DFF0010SDID</t>
  </si>
  <si>
    <t>DFF0015SDID</t>
  </si>
  <si>
    <t>DFF0016SDID</t>
  </si>
  <si>
    <t>DFF0036SDID</t>
  </si>
  <si>
    <t>DFF0035SDID</t>
  </si>
  <si>
    <t>DFF0055SDID</t>
  </si>
  <si>
    <t>DFF0057SDI</t>
  </si>
  <si>
    <t>DFF0056SDID</t>
  </si>
  <si>
    <t>DFF0012SDID</t>
  </si>
  <si>
    <t>DFF0052SDID</t>
  </si>
  <si>
    <t>DFF0064SDID</t>
  </si>
  <si>
    <t>DFF0053SDID</t>
  </si>
  <si>
    <t>DFF0066SDID</t>
  </si>
  <si>
    <t>DFF0062SDID</t>
  </si>
  <si>
    <t>DFF0060SDID</t>
  </si>
  <si>
    <t>DFF0051SDID</t>
  </si>
  <si>
    <t>FITTED0019</t>
  </si>
  <si>
    <t>DFF0039SDID</t>
  </si>
  <si>
    <t>DFF0093SDID</t>
  </si>
  <si>
    <t>DFF0133SDID</t>
  </si>
  <si>
    <t>DFF0129SDID</t>
  </si>
  <si>
    <t>DFF0097SDID</t>
  </si>
  <si>
    <t>DFF0098SDID</t>
  </si>
  <si>
    <t>DFF0131SDID</t>
  </si>
  <si>
    <t>Electric Hob</t>
  </si>
  <si>
    <t>DFF0134SDID</t>
  </si>
  <si>
    <t>DFF0130SDID</t>
  </si>
  <si>
    <t>DFF0125SDID</t>
  </si>
  <si>
    <t>DFF0126SDID</t>
  </si>
  <si>
    <t>DFF0127SDID</t>
  </si>
  <si>
    <t>DFF0124SDID</t>
  </si>
  <si>
    <t>DFF0115SDID</t>
  </si>
  <si>
    <t>DFF0105SDID</t>
  </si>
  <si>
    <t>DFF0106SDID</t>
  </si>
  <si>
    <t>DFF0119SDID</t>
  </si>
  <si>
    <t>DFF0123SDID</t>
  </si>
  <si>
    <t>DFF0082SDID</t>
  </si>
  <si>
    <t>DFF0083SDID</t>
  </si>
  <si>
    <t>DFF0084SDID</t>
  </si>
  <si>
    <t>DFF0118SDID</t>
  </si>
  <si>
    <t>DFF0120SDID</t>
  </si>
  <si>
    <t>DFF0085SDID</t>
  </si>
  <si>
    <t>DFF0087SDID</t>
  </si>
  <si>
    <t>DFF0088SDID</t>
  </si>
  <si>
    <t>DFF0089SDID</t>
  </si>
  <si>
    <t>DFF0090SDID</t>
  </si>
  <si>
    <t>DFF0096SDID</t>
  </si>
  <si>
    <t>DFF0135SDID</t>
  </si>
  <si>
    <t>DFF0103SDID</t>
  </si>
  <si>
    <t>DFF0086SDID</t>
  </si>
  <si>
    <t>DFF0107SDID</t>
  </si>
  <si>
    <t>DFF0109SDID</t>
  </si>
  <si>
    <t>DFF0079SDID</t>
  </si>
  <si>
    <t>DFF0080SDID</t>
  </si>
  <si>
    <t>DFF0117SDID</t>
  </si>
  <si>
    <t>DFF0011SDID</t>
  </si>
  <si>
    <t>DFF0153SDID</t>
  </si>
  <si>
    <t>DFF0150SDID</t>
  </si>
  <si>
    <t>DFF0070DBSDID</t>
  </si>
  <si>
    <t>DFF0070BRSDID</t>
  </si>
  <si>
    <t>DFF0070BGSDID</t>
  </si>
  <si>
    <t>DFF0070WISDID</t>
  </si>
  <si>
    <t>DFF0070GRSDID</t>
  </si>
  <si>
    <t>DFF0076BGSDID</t>
  </si>
  <si>
    <t>DFF0076BRSDID</t>
  </si>
  <si>
    <t>DFF0076GRSDID</t>
  </si>
  <si>
    <t>DFF0076DBSDID</t>
  </si>
  <si>
    <t>DFF0075SDID</t>
  </si>
  <si>
    <t>DFF0073BLSDID</t>
  </si>
  <si>
    <t>DFF0073WDSDID</t>
  </si>
  <si>
    <t>Name</t>
  </si>
  <si>
    <t>Buy ex vat £</t>
  </si>
  <si>
    <r>
      <t xml:space="preserve">Price Sell </t>
    </r>
    <r>
      <rPr>
        <b/>
        <sz val="14"/>
        <color rgb="FFFF0000"/>
        <rFont val="Calibri"/>
        <family val="2"/>
        <scheme val="minor"/>
      </rPr>
      <t>ex vat £</t>
    </r>
  </si>
  <si>
    <t>SKU</t>
  </si>
  <si>
    <t>colour (superheated by |)</t>
  </si>
  <si>
    <t>Length/DEPTH  (cm)</t>
  </si>
  <si>
    <t>Width(cm)</t>
  </si>
  <si>
    <t>Height(cm)</t>
  </si>
  <si>
    <t>descriptive and user tags (separated by |)</t>
  </si>
  <si>
    <t xml:space="preserve">range </t>
  </si>
  <si>
    <t>room(bedroom, lounge or kitchen)</t>
  </si>
  <si>
    <t>discount (according to user type)</t>
  </si>
  <si>
    <t xml:space="preserve">brand </t>
  </si>
  <si>
    <t>comments/additional notes</t>
  </si>
  <si>
    <t>Dalton</t>
  </si>
  <si>
    <t>1,95psm</t>
  </si>
  <si>
    <t>Total height 8mm | 100% Polypropylene |General domestic |Stain resistant |Cleanable with diluted bleach|</t>
  </si>
  <si>
    <t>Lounge, bedroom</t>
  </si>
  <si>
    <t>Dalton_152_PSH</t>
  </si>
  <si>
    <t>Suede</t>
  </si>
  <si>
    <t>Dalton_331_PSH</t>
  </si>
  <si>
    <t>Rustic red</t>
  </si>
  <si>
    <t>Dalton_455_PSH</t>
  </si>
  <si>
    <t xml:space="preserve">Oriental blue </t>
  </si>
  <si>
    <t>Dalton_887_PSH</t>
  </si>
  <si>
    <t>Walnut</t>
  </si>
  <si>
    <t>Dalton_964_PSH</t>
  </si>
  <si>
    <t>Country Heather Supreme</t>
  </si>
  <si>
    <t>3,90psm</t>
  </si>
  <si>
    <t>Anthracite</t>
  </si>
  <si>
    <t>Total Height 9mm | 100% Polypropylene | General domestic | Stain resistant | Cleanable with diluted bleach|</t>
  </si>
  <si>
    <t>Country_Heather_Supr_158_PSH</t>
  </si>
  <si>
    <t>Country_Heather_Supr_330_PSH</t>
  </si>
  <si>
    <t>Midnight blue</t>
  </si>
  <si>
    <t>Country_Heather_Supr_897_PSH</t>
  </si>
  <si>
    <t>Country_Heather_Supr_996_PSH</t>
  </si>
  <si>
    <t>Dishwasher 60cm</t>
  </si>
  <si>
    <t>12 Place Settings | 4 Temperatures | 5 Programmes | A++ Energy |</t>
  </si>
  <si>
    <t>Hi Sense</t>
  </si>
  <si>
    <t>Washing Machine 9kg</t>
  </si>
  <si>
    <t>WASHIN0004</t>
  </si>
  <si>
    <t>9KG | 1200rpm Spin speed | 15 Wash programs | Energy rating A++ |</t>
  </si>
  <si>
    <t>WFNA90121</t>
  </si>
  <si>
    <t>Electric Single Cavity Cooker</t>
  </si>
  <si>
    <t>Double glazed oven door| Closed door grilling | 4 Solid hotplates (2 x 1Kw, 2 x 1.5Kw) | Grill element power 1.5Kw | 1 Oven shelf | 1 Deep tray, Oven capacity 54 litres |</t>
  </si>
  <si>
    <t>SE50WH_B</t>
  </si>
  <si>
    <t>Electric Twin Cavity cooker</t>
  </si>
  <si>
    <t>COOKER0002</t>
  </si>
  <si>
    <t>Conventional oven and separate grill | Double glazed oven door and grill door | Electric grill | 4 Solid hotplate (2 x 1KW, 2 x 1.5Kw)| Grill element power 1.5 Kw| 1 Oven shelf | 1 Deep tray|Oven capacity 54 litres |</t>
  </si>
  <si>
    <t>TE50WH_B</t>
  </si>
  <si>
    <t>ESH60WH</t>
  </si>
  <si>
    <t>Electric built in Fan Oven</t>
  </si>
  <si>
    <t>BSF60WH</t>
  </si>
  <si>
    <t>Fridge Freezer</t>
  </si>
  <si>
    <t>50cm Freestanding Fridge Freezer | A+ Energy rating |Gross volume 182 litres | Fridge gross 120 litres | Freezer gross 62 litre | Reversible door |</t>
  </si>
  <si>
    <t>F1420APW_d</t>
  </si>
  <si>
    <t>Gas Single Cavity Cooker</t>
  </si>
  <si>
    <t>COOKER0003</t>
  </si>
  <si>
    <t>4 Gas burners (2 x semi-rapid, 1 x rapid, 1 x simmer) | Flame failure device | Gas thermostatic oven | Full ignition | Easy clean enamel | 1 Oven shelf &amp; a full width oven tray | Grill pan &amp; Handle | Energy rating A</t>
  </si>
  <si>
    <t>STUDIO2</t>
  </si>
  <si>
    <t>Washing Machine 6KG</t>
  </si>
  <si>
    <t>TWM0612F_A</t>
  </si>
  <si>
    <t>Under Counter Fridge with Ice Box</t>
  </si>
  <si>
    <t>3 Star freezer compartment | 1 x Adjustable glass shelf | Large capacity salad draw | Reversible door | Manual defrost | Energy rating A+ |</t>
  </si>
  <si>
    <t>IG348R</t>
  </si>
  <si>
    <t>Under Counter Freezer</t>
  </si>
  <si>
    <t>FREEZE0001</t>
  </si>
  <si>
    <t>A+ Energy rating | 4 Star freezer rating | 3 Freezer draws | Reversible door | Adjustable thermostat | Adjustable feet | Freezer gross capacity 88 litres | Freezer net capacity 80 litres | Energy consumption 167KWH/year | CFC/HFC free | Noise level 39db |</t>
  </si>
  <si>
    <t>IG350F</t>
  </si>
  <si>
    <t>Under Counter Fridge</t>
  </si>
  <si>
    <t xml:space="preserve">A+ Energy rating | 2 Glass shelves | Crystal salad crisper with glass cover |2 Door balcony shelves |Internal light | Reversible door | Adjustable thermostat | Fridge net capacity 92 litres | Energy consumption 110KWH/year | CFC/HFC free | </t>
  </si>
  <si>
    <t>IG3960</t>
  </si>
  <si>
    <t>Iron</t>
  </si>
  <si>
    <t>White Blue</t>
  </si>
  <si>
    <t>1.3kg</t>
  </si>
  <si>
    <t>Ceramic soleplate | Shot of stream | Variable steam control | Adjustable temperature control | Overheat protection |Self cleaning | Anti drip function | Comfortable grip handle | Auto shut off|</t>
  </si>
  <si>
    <t>IG3125</t>
  </si>
  <si>
    <t xml:space="preserve">Microwave </t>
  </si>
  <si>
    <t>10.2kg</t>
  </si>
  <si>
    <t>Cooking power 800W | Capacity 20 Litre | Power levels 5 | Defrost function | Minute timer 30 minutes | Cooking end signal | Turn table diameter 240mm |</t>
  </si>
  <si>
    <t>IG2008</t>
  </si>
  <si>
    <t>Kettle</t>
  </si>
  <si>
    <t>0.66kg</t>
  </si>
  <si>
    <t>1.7 Litre Capacity |2.2KW |Safety locking lid | Auto switch off on boil | Boil dry protection | Dual water gauge | Removable washable filter | Immersed element | Cord storage | On/Off switch with indicator light |</t>
  </si>
  <si>
    <t>IG27270</t>
  </si>
  <si>
    <t>Toaster</t>
  </si>
  <si>
    <t>1.01kg</t>
  </si>
  <si>
    <t>Variable electronic browning control | Slide out fixed crumb tray | Stainless steel insert | Cord storage | Non slip feet |</t>
  </si>
  <si>
    <t>IG3001</t>
  </si>
  <si>
    <t>Upright Vacuum</t>
  </si>
  <si>
    <t>6kg</t>
  </si>
  <si>
    <t>Power 1600w motor | 230W Suction power | 2.5 Litre easy to empty dust container | Floor height adjustment to carpets and hard floors | HEPA filtration |Tools included crevice tool, dusting brush and turbo brush | On board tool storage | 1.8m Stair hose | 7m Power cord |</t>
  </si>
  <si>
    <t>IG2416</t>
  </si>
  <si>
    <t>Mini Oven with 2 Hotplates 26 Ltr</t>
  </si>
  <si>
    <t>9kg</t>
  </si>
  <si>
    <t>Electronic compact oven suitable for traditional roasting, baking and grilling | 1000W / 600W Thermostatically double hotplate | 26 Litre capacity | Oven thermostatic 100-230 degrees C | 1500W Oven | Chrome handles |Includes tray with handle and wire shelf | Non stick coated aluminium chamber |Steel heating elements | Oven and hot plate can work simultaneously |</t>
  </si>
  <si>
    <t>IG7126</t>
  </si>
  <si>
    <t>Mini Oven with 2 Hotplates 46 Ltr</t>
  </si>
  <si>
    <t>11.5kg</t>
  </si>
  <si>
    <t>Electronic compact oven suitable for traditional roasting, baking and grilling | 1000W Thermostatically double hotplate | 45 Litre capacity | Oven thermostatic 100-230 degrees C | 1600W Oven | Chrome handles |Includes tray with handle and wire shelf | Non stick coated aluminium chamber |Steel heating elements | Oven and hot plate can work simultaneously |</t>
  </si>
  <si>
    <t>IG7145</t>
  </si>
  <si>
    <t>Counter top fridge</t>
  </si>
  <si>
    <t>15kg</t>
  </si>
  <si>
    <t xml:space="preserve">A+ energy rating | Reversible door | Freezer box compartment | 1 Wire shelf &amp; 2 balcony shelves | Mechanical temperature control | Energy consumption 110kWh/year | Noise level 41db | Total gross capacity 47 litre | Total net capacity 42 litre | </t>
  </si>
  <si>
    <t>IG3711_3</t>
  </si>
  <si>
    <t>Counter top Freezer</t>
  </si>
  <si>
    <t>FREEZE0002</t>
  </si>
  <si>
    <t>16kg</t>
  </si>
  <si>
    <t xml:space="preserve">A+ energy rating | 4* Freezer rating | Reversible door | Wire shelf | Mechanical temperature control | Energy consumption 153kWh/year | Noise level 41db | Total net capacity 34 litre | </t>
  </si>
  <si>
    <t>ig3751_A</t>
  </si>
  <si>
    <t>DFF0094SDID</t>
  </si>
  <si>
    <t>DFF0132SDID</t>
  </si>
  <si>
    <t>DFF0128SDID</t>
  </si>
  <si>
    <t>DFF0095SDID</t>
  </si>
  <si>
    <t>1mt square</t>
  </si>
  <si>
    <t>Fire Blanket</t>
  </si>
  <si>
    <t>FIREBL0001</t>
  </si>
  <si>
    <t>DFF0058SDID</t>
  </si>
  <si>
    <t>COTMAT0003</t>
  </si>
  <si>
    <t>DFF0037SDID</t>
  </si>
  <si>
    <t>Hypoallergenic Foam</t>
  </si>
  <si>
    <t>Cot Mattress</t>
  </si>
  <si>
    <t>COTTTT0002</t>
  </si>
  <si>
    <t>DFF0054SDID</t>
  </si>
  <si>
    <t>Travel Cot</t>
  </si>
  <si>
    <t>COTTTT0001</t>
  </si>
  <si>
    <t>Steel/Mesh</t>
  </si>
  <si>
    <t>DFF0017SDID</t>
  </si>
  <si>
    <t>COTBLA0001</t>
  </si>
  <si>
    <t>Poly/Cotton</t>
  </si>
  <si>
    <t>Polyester</t>
  </si>
  <si>
    <t>COTSHE0001</t>
  </si>
  <si>
    <t>DFF0020SDID</t>
  </si>
  <si>
    <t>DFF0061SDID</t>
  </si>
  <si>
    <t>MATPRO0003</t>
  </si>
  <si>
    <t>Wood/Breathable Waterproof Fabric</t>
  </si>
  <si>
    <t>Wood/PVC Waterproof Fabric</t>
  </si>
  <si>
    <t>DFF0065SDID</t>
  </si>
  <si>
    <t>DFF0033SDID</t>
  </si>
  <si>
    <t>DFF0034SDID</t>
  </si>
  <si>
    <t>DFF0067SDID</t>
  </si>
  <si>
    <t>DFF0063SDID</t>
  </si>
  <si>
    <t>DFF0031SDID</t>
  </si>
  <si>
    <t>Black/Grey</t>
  </si>
  <si>
    <t>fancy curtain poles</t>
  </si>
  <si>
    <t>nicer beds</t>
  </si>
  <si>
    <t>branded mattress</t>
  </si>
  <si>
    <t>headboards/ wood and fabric</t>
  </si>
  <si>
    <t>sofas- info available</t>
  </si>
  <si>
    <t>side tables</t>
  </si>
  <si>
    <t>nice bedroom furniture</t>
  </si>
  <si>
    <t>nice living room furniture</t>
  </si>
  <si>
    <t>vacuums</t>
  </si>
  <si>
    <t>TVs for living rooms and bedrooms</t>
  </si>
  <si>
    <t>white goods , braned goods for a full set</t>
  </si>
  <si>
    <t>american ff</t>
  </si>
  <si>
    <t>ss sda</t>
  </si>
  <si>
    <t>curtains and blinds - bespoke</t>
  </si>
  <si>
    <t>rugs</t>
  </si>
  <si>
    <t>bedding - white quality set, sheets only</t>
  </si>
  <si>
    <t>kitchen tools, blocks, marble, knife</t>
  </si>
  <si>
    <t>all glasses</t>
  </si>
  <si>
    <t>mugs + cups</t>
  </si>
  <si>
    <t>plate set</t>
  </si>
  <si>
    <t>lamps, table and standing</t>
  </si>
  <si>
    <t>light shades</t>
  </si>
  <si>
    <t>towels, bog brush, loo roll holder etc</t>
  </si>
  <si>
    <t>office desk &amp; chair ( leather, fabric)</t>
  </si>
  <si>
    <t>mirrors ( standing mirrors full length, table top)</t>
  </si>
  <si>
    <t>VACUUM0002</t>
  </si>
  <si>
    <t>DUVETC0019</t>
  </si>
  <si>
    <t>DUVETC0028</t>
  </si>
  <si>
    <t>FLATSH0028</t>
  </si>
  <si>
    <t>FITTED0028</t>
  </si>
  <si>
    <t>FLATSH0019</t>
  </si>
  <si>
    <t>METALC0001</t>
  </si>
  <si>
    <t xml:space="preserve">Extendable Metal Curtain Pole - Small - 1.2m to 2.4mt </t>
  </si>
  <si>
    <t xml:space="preserve">Extendable Metal Curtain Pole - Large - 1.6m to 3mt </t>
  </si>
  <si>
    <t>1.6mt to 3mt wide</t>
  </si>
  <si>
    <t>1.2mt to 2.4mt wide</t>
  </si>
  <si>
    <t>TRACKP0001</t>
  </si>
  <si>
    <t>TRACKP0002</t>
  </si>
  <si>
    <t>TRACKP0003</t>
  </si>
  <si>
    <t>Curtain Track Metal - Small - 150W (SW)</t>
  </si>
  <si>
    <t>Curtain Track Metal - Medium - 200W (W1/2)</t>
  </si>
  <si>
    <t>Curtain Track Metal - Large - 250W (DW)</t>
  </si>
  <si>
    <t>150cm wide (SW)</t>
  </si>
  <si>
    <t>200cm wide (W1/2)</t>
  </si>
  <si>
    <t>250cm wide (DW)</t>
  </si>
  <si>
    <t>Red/Black</t>
  </si>
  <si>
    <t>Mirror Full Length</t>
  </si>
  <si>
    <t>DFF0024SDID</t>
  </si>
  <si>
    <t>DFF0021SDID</t>
  </si>
  <si>
    <t>Silver Chrome</t>
  </si>
  <si>
    <t>no sales code</t>
  </si>
  <si>
    <t>no buy code</t>
  </si>
  <si>
    <t>100% Polyester</t>
  </si>
  <si>
    <t>Mixed</t>
  </si>
  <si>
    <t>Cot Cellular Blanket</t>
  </si>
  <si>
    <t>Warranty</t>
  </si>
  <si>
    <t>8mm</t>
  </si>
  <si>
    <t>POA</t>
  </si>
  <si>
    <t>On request</t>
  </si>
  <si>
    <t>kaye actions</t>
  </si>
  <si>
    <t>Web product name</t>
  </si>
  <si>
    <t>Price</t>
  </si>
  <si>
    <t>SKU - buy code</t>
  </si>
  <si>
    <t>colour (spereated by |)</t>
  </si>
  <si>
    <t>Width (cm)</t>
  </si>
  <si>
    <t>Height (cm)</t>
  </si>
  <si>
    <t>weight (kg)</t>
  </si>
  <si>
    <t>descriptive and user tags (seperated by |)</t>
  </si>
  <si>
    <t>image 1 name (same as sku)</t>
  </si>
  <si>
    <t>image 2 name (same as sku)</t>
  </si>
  <si>
    <t>Manhattan Sofa</t>
  </si>
  <si>
    <t>Manhattan 2 Seater Sofa Black Faux Leather</t>
  </si>
  <si>
    <t>The Manhattan is a versatile sofa that would suit most interiors and decor | A compact sofa with low wide feet | Faux Leather fabric | We recommend to clean this article with a sponge dampened with water |The Manhattan range is fire tested to CRIB 5 specifications and adheres to BS5852:1979 medium hazard safety regulations | Made in the UK</t>
  </si>
  <si>
    <t>Lounge</t>
  </si>
  <si>
    <t>cara_2seater1</t>
  </si>
  <si>
    <t>cara_2seater2</t>
  </si>
  <si>
    <t xml:space="preserve">Manhattan 2 Seater Sofa Brown Faux Leather </t>
  </si>
  <si>
    <t>SOFA2M0004</t>
  </si>
  <si>
    <t>cara_2seater1br</t>
  </si>
  <si>
    <t>cara_2seater2br</t>
  </si>
  <si>
    <t>Manhattan 2 Seater Sofa Cream Faux Leather</t>
  </si>
  <si>
    <t>SOFA2M0005</t>
  </si>
  <si>
    <t>photoshop?</t>
  </si>
  <si>
    <t>Manhattan 2 Seater Sofa Grey Fabric</t>
  </si>
  <si>
    <t>Manhattan 2 Seater Sofa Brown Fabric</t>
  </si>
  <si>
    <t>Manhattan 2 Seater Sofa Beige Fabric</t>
  </si>
  <si>
    <t>Manhattan 2 Seater Sofa Teal Fabric</t>
  </si>
  <si>
    <t>Manhattan 2 Seater Sofa Heather Fabric</t>
  </si>
  <si>
    <t>Heather/Aubergine ?</t>
  </si>
  <si>
    <t>Manhattan 3 Seater Sofa Black Faux Leather</t>
  </si>
  <si>
    <t>cara_3seater1</t>
  </si>
  <si>
    <t>cara_3seater2</t>
  </si>
  <si>
    <t xml:space="preserve">Manhattan 3 Seater Sofa Brown Faux Leather </t>
  </si>
  <si>
    <t>cara_3seater1br</t>
  </si>
  <si>
    <t>cara_3seater2br</t>
  </si>
  <si>
    <t>Manhattan 3 Seater Sofa Cream Faux Leather</t>
  </si>
  <si>
    <t>Manhattan 3 Seater Sofa Grey Fabric</t>
  </si>
  <si>
    <t>Manhattan 3 Seater Sofa Brown Fabric</t>
  </si>
  <si>
    <t>Manhattan 3 Seater Sofa Beige Fabric</t>
  </si>
  <si>
    <t>Manhattan 3 Seater Sofa Teal Fabric</t>
  </si>
  <si>
    <t>Manhattan 3 Seater Sofa Heather Fabric</t>
  </si>
  <si>
    <t>Manhattan Armchair</t>
  </si>
  <si>
    <t>Manhattan Armchair Black Faux Leather</t>
  </si>
  <si>
    <t>The Manhattan is a versatile armchair that would suit most interiors and decor | A compact chair with low wide feet | Faux Leather fabric | We recommend to clean this article with a sponge dampened with water |The Manhattan range is fire tested to CRIB 5 specifications and adheres to BS5852:1979 medium hazard safety regulations | Made in the UK</t>
  </si>
  <si>
    <t>cara_1seater1</t>
  </si>
  <si>
    <t>cara_1seater2</t>
  </si>
  <si>
    <t>Manhattan Armchair Brown Faux Leather</t>
  </si>
  <si>
    <t>cara_1seater1br</t>
  </si>
  <si>
    <t>cara_1seater2br</t>
  </si>
  <si>
    <t>Manhattan Armchair Cream Faux Leather</t>
  </si>
  <si>
    <t>Manhattan Armchair Beige Fabric</t>
  </si>
  <si>
    <t>Manhattan Armchair Brown Fabric</t>
  </si>
  <si>
    <t>Manhattan Armchair Grey/Anthracite Fabric</t>
  </si>
  <si>
    <t>Manhattan Sofa Bed</t>
  </si>
  <si>
    <t>Manhattan Sofa Bed Black Faux Leather</t>
  </si>
  <si>
    <t>The Manhattan Sofa bed is a three fold action with a 10cm thick mattress | Four additional slats prevent sagging of the polyprop deck at the shoulder and hip area | Slats are mounted by means of 4 springs per slat resulting in a softer suspension | Faux Leather fabric | We recommend to clean this article with a sponge dampened with water |The Manhattan range is fire tested to CRIB 5 specifications and adheres to BS5852:1979 medium hazard safety regulations | Made in the UK</t>
  </si>
  <si>
    <t>Lounge/Bedroom</t>
  </si>
  <si>
    <t>Manhattan Sofa Bed Beige Faux Leather</t>
  </si>
  <si>
    <t>Diana Crib 5 Mattress</t>
  </si>
  <si>
    <t>Diana Mattress - Single (contract crib 5)</t>
  </si>
  <si>
    <t>Candy Blue</t>
  </si>
  <si>
    <t xml:space="preserve">Entry level spring interior mattress | Bonnell Spring Unit | Light Quilted | Polyester Viscose covering | The Diana is a safety compliance mattress that is fire tested to Crib 5 specifications and strict adherence to BS7177 medium hazard safety regulations | Please turn and rotate mattress regularly |Made in the UK </t>
  </si>
  <si>
    <t>Diana Crib 5 Base</t>
  </si>
  <si>
    <t>Diana Bed Base - Single (contract crib 5)</t>
  </si>
  <si>
    <t xml:space="preserve">Bed base to pair with our Single Diana Mattress | Polyester Viscose covering | Platform top, non-sprung base | Timber frame construction from sustainable sources; meets FSC/PEFC standards |The Diana bed base adheres to UK Crib 5 flammability regulations | Castors provided for ease of movement |Made in the UK </t>
  </si>
  <si>
    <t>Available with Drawers or a Slider</t>
  </si>
  <si>
    <t>Diana Mattress - Double (contract crib 5)</t>
  </si>
  <si>
    <t>Diana Bed Base - Double (contract crib 5)</t>
  </si>
  <si>
    <t xml:space="preserve">Bed base to pair with our Double Diana Mattress | Polyester Viscose covering | Platform top, non-sprung base | Timber frame construction from sustainable sources; meets FSC/PEFC standards |The Diana bed base adheres to UK Crib 5 flammability regulations | Double bed base is split for ease of delivery and installation | Castors provided for ease of movement | Made in the UK </t>
  </si>
  <si>
    <t>Diana Mattress - King (contract crib 5)</t>
  </si>
  <si>
    <t xml:space="preserve">Entry level spring interior mattress | Bonnell Spring Unit | Light Quilted | Polyester Viscose covering | The Diane is a safety compliance mattress that is fire tested to Crib 5 specifications and strict adherence to BS7177 medium hazard safety regulations | Please turn and rotate mattress regularly |Made in the UK </t>
  </si>
  <si>
    <t>Diana Bed Base - King (contract crib 5)</t>
  </si>
  <si>
    <t xml:space="preserve">Bed base to pair with our King Diana Mattress | Polyester Viscose covering | Platform top, non-sprung base | Timber frame construction from sustainable sources; meets FSC/PEFC standards |The Diana bed base adheres to UK Crib 5 flammability regulations | King bed base is split for ease of delivery and installation |  Castors provided for ease of movement | Made in the UK </t>
  </si>
  <si>
    <t>Neptune Crib 7 Mattress</t>
  </si>
  <si>
    <t>Neptune Mattress - Single (contract crib 7)</t>
  </si>
  <si>
    <t>Blue Splash</t>
  </si>
  <si>
    <t xml:space="preserve">Spring interior mattress | Bonnell Spring Unit | Breathable Waterproof covering |  The Neptune is a safety compliance mattress that is fire tested to Crib 7 specifications and strict adherence to BS7177 high hazard safety regulations | Please turn and rotate mattress regularly |Made in the UK </t>
  </si>
  <si>
    <t>Neptune Crib 7 Base</t>
  </si>
  <si>
    <t>Neptune Bed Base - Single (contract crib 7)</t>
  </si>
  <si>
    <t>BEDSAS0012</t>
  </si>
  <si>
    <t>Bed base to pair with our Single Neptune Mattress | Breathable Waterproof covering | Platform top, non-sprung base | Timber frame construction from sustainable sources; meets FSC/PEFC standards |The Neptune bed base adheres to UK Crib 7 flammability regulations | Castors provided for ease of movement | Made in the UK</t>
  </si>
  <si>
    <t>Neptune Mattress - Double (contract crib 7)</t>
  </si>
  <si>
    <t>Neptune Bed Base - Double (contract crib 7)</t>
  </si>
  <si>
    <t>Bed base to pair with our Double Neptune Mattress | Breathable Waterproof covering | Platform top, non-sprung base | Timber frame construction from sustainable sources; meets FSC/PEFC standards |The Neptune bed base adheres to UK Crib 7 flammability regulations | Double bed base is split for east of delivery and installation | Castors provided for ease of movement | Made in the UK</t>
  </si>
  <si>
    <t>Neptune Mattress - King (contract crib 7)</t>
  </si>
  <si>
    <t>MATTRE0022</t>
  </si>
  <si>
    <t>Neptune Bed Base - King (contract crib 7)</t>
  </si>
  <si>
    <t>BEDBAS0015</t>
  </si>
  <si>
    <t>Bed base to pair with our King Neptune Mattress | Breathable Waterproof covering | Platform top, non-sprung base | Timber frame construction from sustainable sources; meets FSC/PEFC standards |The Neptune bed base adheres to UK Crib 7 flammability regulations | King bed base is split for east of delivery and installation | Castors provided for ease of movement | Made in the UK</t>
  </si>
  <si>
    <t>Victory Crib 7 Mattress</t>
  </si>
  <si>
    <t>Victory Waterproof PVC Mattress - Single (contract crib 7)</t>
  </si>
  <si>
    <t>Black &amp; White Stripe</t>
  </si>
  <si>
    <t>Spring interior mattress | Bonnell Spring Unit | PVC Waterproof covering |  The Victory is a safety compliance mattress that is fire tested to Crib 7 specifications and strict adherence to BS7177 high hazard safety regulations | Please turn and rotate mattress regularly | Made in the UK</t>
  </si>
  <si>
    <t>Victory Crib 7 Base</t>
  </si>
  <si>
    <t>Victory Waterproof PVC Bed Base - Single (contract crib 7)</t>
  </si>
  <si>
    <t>Bed base to pair with our Single Victory Mattress | PVC Waterproof covering | Platform top, non-sprung base | Timber frame construction from sustainable sources; meets FSC/PEFC standards | The Victory bed base adheres to UK Crib 7 flammability regulations | Castors provided for ease of movement | Made in the UK</t>
  </si>
  <si>
    <t>Victory Waterproof PVC Mattress - Double (contract crib 7)</t>
  </si>
  <si>
    <t>Victory Waterproof PVC Bed Base - Double (contract crib 7)</t>
  </si>
  <si>
    <t>Bed base to pair with our Double Victory Mattress | PVC Waterproof covering | Platform top, non-sprung base | Timber frame construction from sustainable sources; meets FSC/PEFC standards | The Victory bed base adheres to UK Crib 7 flammability regulations | Double bed base is split for ease of delivery and installation | Castors provided for ease of movement | Made in the UK</t>
  </si>
  <si>
    <t>Victory Waterproof PVC Mattress - King (contract crib 7)</t>
  </si>
  <si>
    <t>MATTRE0023</t>
  </si>
  <si>
    <t>Victory Waterproof PVC Bed Base - King (contract crib 7)</t>
  </si>
  <si>
    <t>BEDBAS0021</t>
  </si>
  <si>
    <t>Bed base to pair with our King Victory Mattress | PVC Waterproof covering | Platform top, non-sprung base | Timber frame construction from sustainable sources; meets FSC/PEFC standards | The Victory bed base adheres to UK Crib 7 flammability regulations |King bed base is split for ease of delivery and installation | Castors provided for ease of movement | Made in the UK</t>
  </si>
  <si>
    <t>PineKing Ortho Mattress</t>
  </si>
  <si>
    <t>Pine King Standard Orthopaedic Mattress - Single</t>
  </si>
  <si>
    <t>Cream Floral</t>
  </si>
  <si>
    <t>Orthopedic Mattress | Medium Support | Hand Tufted | Luxury fillings | Comfort fabric covering 100% Cotton? | The PineKing Orthopedic is for domestic use and conforms to BS7177 low hazard safety regulations | Please turn and rotate mattresses regularly | Made in the UK</t>
  </si>
  <si>
    <t>PineKing Ortho Base</t>
  </si>
  <si>
    <t>Pine King Standard Orthopaedic Bed Base - Single</t>
  </si>
  <si>
    <t>Pine King Standard Orthopaedic Mattress - Double</t>
  </si>
  <si>
    <t>Source 1 Tested</t>
  </si>
  <si>
    <t>Pine King Standard Orthopaedic Bed Base - Double</t>
  </si>
  <si>
    <t>BEDBAS0010</t>
  </si>
  <si>
    <t>Pine King Standard Orthopaedic Mattress - King</t>
  </si>
  <si>
    <t>Pine King Standard Orthopaedic Bed Base - King</t>
  </si>
  <si>
    <t>buy Price ex vat</t>
  </si>
  <si>
    <r>
      <t xml:space="preserve">Price Sell </t>
    </r>
    <r>
      <rPr>
        <b/>
        <sz val="14"/>
        <color rgb="FFFF0000"/>
        <rFont val="Calibri"/>
        <family val="2"/>
        <scheme val="minor"/>
      </rPr>
      <t>ex vat £ +75%</t>
    </r>
  </si>
  <si>
    <t>image name 1 (same as sku)</t>
  </si>
  <si>
    <t>image name 2 (same as sku)</t>
  </si>
  <si>
    <t>image name 3 (same as sku)</t>
  </si>
  <si>
    <t>image 3 name (same as sku)</t>
  </si>
  <si>
    <r>
      <t xml:space="preserve">Price Sell </t>
    </r>
    <r>
      <rPr>
        <sz val="14"/>
        <color rgb="FFFF0000"/>
        <rFont val="Calibri"/>
        <family val="2"/>
        <scheme val="minor"/>
      </rPr>
      <t>ex vat £</t>
    </r>
  </si>
  <si>
    <r>
      <t xml:space="preserve">weight (kg) </t>
    </r>
    <r>
      <rPr>
        <sz val="14"/>
        <color rgb="FFFF0000"/>
        <rFont val="Calibri"/>
        <family val="2"/>
        <scheme val="minor"/>
      </rPr>
      <t>Gross weight</t>
    </r>
  </si>
  <si>
    <t>Cat 1</t>
  </si>
  <si>
    <t>Sub Cat</t>
  </si>
  <si>
    <t>Room = Cat</t>
  </si>
  <si>
    <t>7 cats</t>
  </si>
  <si>
    <t>bedroom</t>
  </si>
  <si>
    <t>lounge</t>
  </si>
  <si>
    <t>kitchen</t>
  </si>
  <si>
    <t>dining room</t>
  </si>
  <si>
    <t>home office</t>
  </si>
  <si>
    <t>nursey</t>
  </si>
  <si>
    <t>Home accessories</t>
  </si>
  <si>
    <t>Cat 2</t>
  </si>
  <si>
    <t>On room list?</t>
  </si>
  <si>
    <t>DFF0099SDID</t>
  </si>
  <si>
    <t>York Coffee Table</t>
  </si>
  <si>
    <t>Fiji Round Chairs Beech</t>
  </si>
  <si>
    <t>York Chair</t>
  </si>
  <si>
    <t>York Small</t>
  </si>
  <si>
    <t>York 1+4</t>
  </si>
  <si>
    <t>York Large</t>
  </si>
  <si>
    <t>Fiji Round 1+4 Beech</t>
  </si>
  <si>
    <t>Torino-</t>
  </si>
  <si>
    <t>Milano Light Antique</t>
  </si>
  <si>
    <t>NU9010</t>
  </si>
  <si>
    <t>Polyester/Polypropylene</t>
  </si>
  <si>
    <t>Bed base to pair with our PineKing Orthopedic Mattress | Comfort fabric covering polyester/polypropylene mix | Softwood frame construction from sustainable sources |Black castors for ease of movement | The PineKing Orthopedic is for domestic use and conforms to BS7177 low hazard safety regulations | Made in the UK</t>
  </si>
  <si>
    <t>Bed base to pair with our PineKing Orthopedic Mattress | Comfort fabric covering polyester/polypropylene mix | Softwood frame construction from sustainable sources |Black castors for ease of movement | The Double base splits for ease of delivery and installation and is joined in situ with linking bars | The PineKing Orthopedic is for domestic use and conforms to BS7177 low hazard safety regulations | Made in the UK</t>
  </si>
  <si>
    <t>Bed base to pair with our PineKing Orthopedic Mattress | Comfort fabric covering polyester/polypropylene mix | Softwood frame construction from sustainable sources |Black castors for ease of movement | The King base splits for ease of delivery and installation and is joined in situ with linking bars | The PineKing Orthopedic is for domestic use and conforms to BS7177 low hazard safety regulations | Made in the UK</t>
  </si>
  <si>
    <t>Marseille TV Unit</t>
  </si>
  <si>
    <t>Marseille Bedside 1 Drawer</t>
  </si>
  <si>
    <t>Marseille Chest of 4 Drawers</t>
  </si>
  <si>
    <t>Marseille Chest of 5 Drawers</t>
  </si>
  <si>
    <t>Marseille Desk</t>
  </si>
  <si>
    <t>Marseille Headboard Single</t>
  </si>
  <si>
    <t>Marseille Headboard Double</t>
  </si>
  <si>
    <t>Marseille Wardrobe Combi</t>
  </si>
  <si>
    <t>Marseille Wardrobe Double</t>
  </si>
  <si>
    <t>Marseille Wardrobe Single</t>
  </si>
  <si>
    <t>Fiji Dining Chair</t>
  </si>
  <si>
    <t>York Wooden Dining Chair</t>
  </si>
  <si>
    <t>York Small Dining Table  - 2 person</t>
  </si>
  <si>
    <t>York Medium Dining Table - 4 person</t>
  </si>
  <si>
    <t>York Large Dining Table - 6 person</t>
  </si>
  <si>
    <t>Leanne Metal Bed Frame Single</t>
  </si>
  <si>
    <t>Torino Wooden Bed Frame Single</t>
  </si>
  <si>
    <t>Fiji Round Dining Table - 4 person</t>
  </si>
  <si>
    <t>Verona Bed Base - King</t>
  </si>
  <si>
    <t>Torino Wooden Bed Frame - Double</t>
  </si>
  <si>
    <t>Verona Zip &amp; Link Super King Bed Base &amp; Mattress</t>
  </si>
  <si>
    <t>Verona Mattress - King</t>
  </si>
  <si>
    <t>Quilted Mattress Protector - Single</t>
  </si>
  <si>
    <t>Quilted Mattress Protector - Double</t>
  </si>
  <si>
    <t>Quilted Mattress Protector - King</t>
  </si>
  <si>
    <t>Quilted Mattress Protector - Super King</t>
  </si>
  <si>
    <t>Duvets 13.5 Tog - Single</t>
  </si>
  <si>
    <t>Duvets 13.5 Tog - Double</t>
  </si>
  <si>
    <t>Duvets 13.5 Tog - King</t>
  </si>
  <si>
    <t>Duvets 13.5 Tog - Super King</t>
  </si>
  <si>
    <t>Polycotton Fitted Sheet - Single</t>
  </si>
  <si>
    <t>Polycotton Fitted Sheet - Double</t>
  </si>
  <si>
    <t>Polycotton Fitted Sheet - King</t>
  </si>
  <si>
    <t>Polycotton Fitted Sheet - Super King</t>
  </si>
  <si>
    <t>Quilted Pillow Protector</t>
  </si>
  <si>
    <t>Gas Double Cavity Cooker</t>
  </si>
  <si>
    <t>Gas Hob</t>
  </si>
  <si>
    <t>Condenser Tumble Dryer</t>
  </si>
  <si>
    <t>Washer Dryer</t>
  </si>
  <si>
    <t>Brush &amp; Pole (wooden handle)</t>
  </si>
  <si>
    <t>Glass Casserole Set - 3 dishes</t>
  </si>
  <si>
    <t>Plastic Chopping Board</t>
  </si>
  <si>
    <t>16 Piece Dinner Set</t>
  </si>
  <si>
    <t>16 Piece Cutlery Set</t>
  </si>
  <si>
    <t>Plastic Cutlery Tray</t>
  </si>
  <si>
    <t>5 Piece Utensil Set</t>
  </si>
  <si>
    <t>Essential Kitchen Pack</t>
  </si>
  <si>
    <t>Atlantic Vinyl - Black Slate</t>
  </si>
  <si>
    <t>Atlantic Vinyl - Wood Effect</t>
  </si>
  <si>
    <t>Natural Pine Wooden Cot</t>
  </si>
  <si>
    <t>Flame Retardant Fitted Cot Sheet</t>
  </si>
  <si>
    <t>Flame Retardant Fitted Sheet - Single</t>
  </si>
  <si>
    <t>Flame Retardant Flat Sheet - Single</t>
  </si>
  <si>
    <t>Flame Retardant Fitted Sheet - Double</t>
  </si>
  <si>
    <t>Flame Retardant Flat Sheet - Double</t>
  </si>
  <si>
    <t>Flame Retardant Fitted Sheet - King</t>
  </si>
  <si>
    <t>Flame Retardant Flat Sheet - King</t>
  </si>
  <si>
    <t>Flame Retardant Duvet Cover - Single</t>
  </si>
  <si>
    <t>Flame Retardant Duvet Cover - Double</t>
  </si>
  <si>
    <t>Flame Retardant Duvet Cover - King</t>
  </si>
  <si>
    <t>Flame Retardant Base Valance - Single</t>
  </si>
  <si>
    <t>Flame Retardant Base Valance - Double</t>
  </si>
  <si>
    <t>Flame Retardant Base Valance - King</t>
  </si>
  <si>
    <t>Plastic Washing Up Basin</t>
  </si>
  <si>
    <t>Plastic Swing Top Bin</t>
  </si>
  <si>
    <t>Clothes Airer</t>
  </si>
  <si>
    <t>Small/Medium/Large</t>
  </si>
  <si>
    <t>Milano Wood Bunk Beds</t>
  </si>
  <si>
    <t>Waterproof Terry Cotton Mattress Protector - Double</t>
  </si>
  <si>
    <t>Waterproof Terry Cotton Mattress Protector - Single</t>
  </si>
  <si>
    <t>Flame Retardant Standard Pillowcase</t>
  </si>
  <si>
    <t>Poly Cotton Standard Pillow Case</t>
  </si>
  <si>
    <t>Leanne Bed Frame Metal - Double</t>
  </si>
  <si>
    <t>Copenhagen Folding Bed with Mattress</t>
  </si>
  <si>
    <t>Eco Commercial Vacuum Cleaner 230V</t>
  </si>
  <si>
    <t>3 step</t>
  </si>
  <si>
    <t>Dishwashing/Freestanding/Full size/DW1254P-1</t>
  </si>
  <si>
    <t>60cm Electric hob | Side knob control | 4 Heat zones 2 Large 1.55kw, 2 small 1kw |</t>
  </si>
  <si>
    <t>5 Functions | A Class energy rating | 70mm Bottom bar | Easy clean enamel interior | Moulded rack support | 65 Litres cavity | 2 pcs wire shelf | 1 pc universal pan | 1 pc lift handle |</t>
  </si>
  <si>
    <t>6KG | 1200rpm Spin speed | 8 Wash programs | quick wash | Cycle progress indictor | Fabric softener to be added during cycle |</t>
  </si>
  <si>
    <t>Orthopaedic Mattress | Medium Support | Hand Tufted | Luxury fillings | Comfort fabric covering 100% Cotton? | The PineKing Orthopaedic is for domestic use and conforms to BS7177 low hazard safety regulations | Please turn and rotate mattresses regularly | Made in the UK</t>
  </si>
  <si>
    <t>Bed base to pair with our PineKing Orthopaedic Mattress | Comfort fabric covering 100% Cotton? | The PineKing Orthopaedic is for domestic use and conforms to BS7177 low hazard safety regulations | Made in the UK</t>
  </si>
  <si>
    <t>requested</t>
  </si>
  <si>
    <t>copenhagen open</t>
  </si>
  <si>
    <t>copenhagenn closed standing</t>
  </si>
  <si>
    <t>Glass Fibre</t>
  </si>
  <si>
    <t>Underlay</t>
  </si>
  <si>
    <t>The Manhattan is a versatile sofa that would suit most interiors and decor | A compact sofa with low wide feet | Faux Leather fabric | Solid wood frame consisting of base rails, springs and other load bearing rails | Fire resistant foam (CMHR) | Stain resistant vinyl covering | 80% PVC 20% Cotton | Stitched seams | Rub test 80,000 | We recommend to clean this article with a sponge dampened with water and vacuum with a soft brush | Removable foam filled seat cushions and removable rebound fibre filled back cushions | Compliant with BS5852 Part 1 Cigarette and Match and BS5852 FR3 CRIB Ignition Source 5 | Complies with EN 12520:2015 Strength, durability and safety of seating | Made in the UK</t>
  </si>
  <si>
    <t>The Manhattan is a versatile armchair that would suit most interiors and decor | A compact chair with low wide feet | Faux Leather fabric | Solid wood frame consisting of base rails, springs and other load bearing rails | Fire resistant foam (CMHR) | Stain resistant vinyl covering | 80% PVC 20% Cotton | Stitched seams | Rub test 80,000 | We recommend to clean this article with a sponge dampened with water and vacuum with a soft brush | Removable foam filled seat cushions and removable rebound  fibre filled  back cushion | Compliant with BS5852 Part 1 Cigarette and Match and BS5852 FR3 CRIB Ignition Source 5 | Complies with EN 12520:2015 Strength, durability and safety of seating | Made in the UK</t>
  </si>
  <si>
    <t>Manhattan-Leather-1-Seater-Black</t>
  </si>
  <si>
    <t>Manhattan-Leather-1-Seater-Brown</t>
  </si>
  <si>
    <t>Manhattan-Leather-2-Seater-Black</t>
  </si>
  <si>
    <t>Manhattan-Leather-2-Seater-Brown</t>
  </si>
  <si>
    <t>Manhattan-Leather-3-Seater-Black</t>
  </si>
  <si>
    <t>Manhattan-Leather-3-Seater-Brown</t>
  </si>
  <si>
    <t>The Manhattan Sofa bed is a three fold action with a 10cm thick mattress | Four additional slats provide support to the polyprop deck at the shoulder and hip area | Slats are mounted by means of 4 springs per slat resulting in a softer suspension | Faux Leather fabric | 80% PVC 20% Cotton  | Removable foam filled seat cushion and rebound fibre filled back cushions |  Fire resistant foam (CMHR) | We recommend to clean this article with a sponge dampened with water | Compliant with BS5852 Part 1 Cigarette and Match and BS5852 FR3 CRIB Ignition Source 5 | Complies with BS7177:2008+A1:2011 | Low hazard fire category | BS EN 1129-1:1995 Foldaway beds | Mechanism conforms to BS EN 13759:2012  | Made in the UK</t>
  </si>
  <si>
    <t>Kent 909E</t>
  </si>
  <si>
    <t>Kent 909E_RSH</t>
  </si>
  <si>
    <t>Chalet Oak 006M</t>
  </si>
  <si>
    <t>Mystique_446_PSH.jpg</t>
  </si>
  <si>
    <t>Marathon_882_PSH.jpg</t>
  </si>
  <si>
    <t>F100511 PAA62I(WH) 1</t>
  </si>
  <si>
    <t>F100511 PAA62I(WH) 3</t>
  </si>
  <si>
    <t>F089005 IDC8T3B 1</t>
  </si>
  <si>
    <t>F074628 IDV75 1</t>
  </si>
  <si>
    <t>F074628 IDV75 2</t>
  </si>
  <si>
    <t>F062505 IWDC6125 1</t>
  </si>
  <si>
    <t>F062505 IWDC6125 2</t>
  </si>
  <si>
    <t>3 piece</t>
  </si>
  <si>
    <t>H85 W92 D90</t>
  </si>
  <si>
    <t>H85 W166 D90</t>
  </si>
  <si>
    <t>H85 W142 D90</t>
  </si>
  <si>
    <t>H85 W182 D90</t>
  </si>
  <si>
    <t>H93 W113 D98</t>
  </si>
  <si>
    <t>H93 W175 D98</t>
  </si>
  <si>
    <t>H93 W210 D98</t>
  </si>
  <si>
    <t>0907033</t>
  </si>
  <si>
    <t>candy blue base RT.jpg</t>
  </si>
  <si>
    <t>candy blue detail.jpg</t>
  </si>
  <si>
    <t>candy blue RT.jpg</t>
  </si>
  <si>
    <t>candy blue double base RT.jpg</t>
  </si>
  <si>
    <t>candy blue double detail.jpg</t>
  </si>
  <si>
    <t>candy blue double RT.jpg</t>
  </si>
  <si>
    <t>maestro base RT.jpg</t>
  </si>
  <si>
    <t>maestro detail.jpg</t>
  </si>
  <si>
    <t>maestro RT.jpg</t>
  </si>
  <si>
    <t>maestro double base RT.jpg</t>
  </si>
  <si>
    <t>maestro double detail.jpg</t>
  </si>
  <si>
    <t>maestro double RT.jpg</t>
  </si>
  <si>
    <t>Victory Crib 5 Mattress</t>
  </si>
  <si>
    <t>Victory Waterproof PVC Mattress - Single (contract crib 5)</t>
  </si>
  <si>
    <t>Spring interior mattress | Bonnell Spring Unit | PVC Waterproof covering |  The Victory is a safety compliance mattress that is fire tested to Crib 5 specifications and strict adherence to BS7177 high hazard safety regulations | Please turn and rotate mattress regularly | Made in the UK</t>
  </si>
  <si>
    <t>majestic double base RT.jpg</t>
  </si>
  <si>
    <t>majestic double detail.jpg</t>
  </si>
  <si>
    <t>majestic RT.jpg</t>
  </si>
  <si>
    <t>majestic single base RT.jpg</t>
  </si>
  <si>
    <t>majestic single detail.jpg</t>
  </si>
  <si>
    <t>majestic single RT.jpg</t>
  </si>
  <si>
    <t>turin ortho 1.jpg</t>
  </si>
  <si>
    <t>turin ortho 2.jpg</t>
  </si>
  <si>
    <t>quilted polycotton matt prot + pillow prot (2)</t>
  </si>
  <si>
    <t>terry waterproof matt prot (2)</t>
  </si>
  <si>
    <t>cellular blanket</t>
  </si>
  <si>
    <t>Alan</t>
  </si>
  <si>
    <t>BDG581W-front.jpg</t>
  </si>
  <si>
    <t>leanne double.jpg</t>
  </si>
  <si>
    <t>cara_3seater</t>
  </si>
  <si>
    <t>Count</t>
  </si>
  <si>
    <t>Living Room</t>
  </si>
  <si>
    <t>updated name</t>
  </si>
  <si>
    <t>50 litre capacity approx.</t>
  </si>
  <si>
    <t>Hoxton Armchair</t>
  </si>
  <si>
    <t>Hoxton Sofa Bed</t>
  </si>
  <si>
    <t>Hoxton Sofa</t>
  </si>
  <si>
    <t>Barcelona Armchair</t>
  </si>
  <si>
    <t>Barcelona Sofa</t>
  </si>
  <si>
    <t>Up to 4metres wide</t>
  </si>
  <si>
    <t>Up to 3 metres wide</t>
  </si>
  <si>
    <t>Natural Pine or White</t>
  </si>
  <si>
    <t>eve white junior bed png</t>
  </si>
  <si>
    <t>Ivy cot</t>
  </si>
  <si>
    <t>MARSEILLE bedside cabinet 11 1</t>
  </si>
  <si>
    <t>MARSEILLE bedside cabinet 11 2</t>
  </si>
  <si>
    <t>MARSEILLE 4 drawer chest 34 3</t>
  </si>
  <si>
    <t>MARSEILLE 4 drawer chest 34 4</t>
  </si>
  <si>
    <t>MARSEILLE 5 drawer chest 35 1</t>
  </si>
  <si>
    <t>MARSEILLE 5 drawer chest 35 2</t>
  </si>
  <si>
    <t>MARSEILLE HEADBOARD 1</t>
  </si>
  <si>
    <t>MARSEILLE HEADBOARD 2</t>
  </si>
  <si>
    <t>MARSEILLE combi wardrobe 533 1</t>
  </si>
  <si>
    <t>MARSEILLE combi wardrobe 533 2</t>
  </si>
  <si>
    <t>MARSEILLE double wardrobe 530 1</t>
  </si>
  <si>
    <t>MARSEILLE double wardrobe 530 2</t>
  </si>
  <si>
    <t>MARSEILLE single wardrobe 524 1</t>
  </si>
  <si>
    <t>MARSEILLE single wardrobe 524 3</t>
  </si>
  <si>
    <t>MARSEILLE tv unit</t>
  </si>
  <si>
    <t>supplier unable to photo - no stock</t>
  </si>
  <si>
    <t>no stock - fabric swatch - Alan</t>
  </si>
  <si>
    <t>Torino Single</t>
  </si>
  <si>
    <t xml:space="preserve"> </t>
  </si>
  <si>
    <t>Height cm (approx)</t>
  </si>
  <si>
    <t>Width cm (Approx)</t>
  </si>
  <si>
    <t>Depth cm (Approx)</t>
  </si>
  <si>
    <t>Length cm (approx)</t>
  </si>
  <si>
    <t>WFNA9012 Front 1</t>
  </si>
  <si>
    <t>WFNA9012 Display</t>
  </si>
  <si>
    <t>n/a</t>
  </si>
  <si>
    <t>Diana Crib 5 Base Base - Single</t>
  </si>
  <si>
    <t>leanne - with matt</t>
  </si>
  <si>
    <t>Sofas</t>
  </si>
  <si>
    <t>Sofa Beds</t>
  </si>
  <si>
    <t>Coffee Tables</t>
  </si>
  <si>
    <t>TV Units</t>
  </si>
  <si>
    <t>Dining Chairs</t>
  </si>
  <si>
    <t>Dining Tables</t>
  </si>
  <si>
    <t>Bedside Tables</t>
  </si>
  <si>
    <t>Chests of Drawers</t>
  </si>
  <si>
    <t>Desks</t>
  </si>
  <si>
    <t>Headboards</t>
  </si>
  <si>
    <t>Wardrobes</t>
  </si>
  <si>
    <t>Bed Bases</t>
  </si>
  <si>
    <t>Bed Frames</t>
  </si>
  <si>
    <t>Folding Beds</t>
  </si>
  <si>
    <t>Zip &amp; Link Beds</t>
  </si>
  <si>
    <t>Mattresses</t>
  </si>
  <si>
    <t>Bed Linen</t>
  </si>
  <si>
    <t>Oven &amp; Hobs</t>
  </si>
  <si>
    <t>Fridges &amp; Fridge Freezers</t>
  </si>
  <si>
    <t>Washing Machines &amp; Dryers</t>
  </si>
  <si>
    <t>Kitchen Electricals</t>
  </si>
  <si>
    <t>Home Electricals</t>
  </si>
  <si>
    <t>Kitchen Accessories</t>
  </si>
  <si>
    <t xml:space="preserve">Essentials </t>
  </si>
  <si>
    <t>Mirrors</t>
  </si>
  <si>
    <t>Carpets</t>
  </si>
  <si>
    <t>Vinyl Flooring</t>
  </si>
  <si>
    <t>Cots &amp; Toddler Beds</t>
  </si>
  <si>
    <t>Curtains &amp; Poles</t>
  </si>
  <si>
    <t>Flooring Accessories</t>
  </si>
  <si>
    <t>Upholstered beige armchair (part of suite). Has removable foam filled seat cushion and removable rebound fibre filled back cushion. Fire resistant foam (CMHR), 100% Polyester with solid wood frame which is FSC certified. Care recommendation - vacuum with a soft brush attachment. Compliant with BS5852 Part 1 Cigarette and Match and BS5852 FR3 CRIB Ignition Source 5. Complies with EN 12520:2015 for strength, durability and safety of seating. Made in the UK. Comes with one year warranty.</t>
  </si>
  <si>
    <t>Upholstered brown armchair (part of suite). Has removable foam filled seat cushion and removable rebound fibre filled back cushion. Fire resistant foam (CMHR), 100% Polyester with solid wood frame which is FSC certified. Care recommendation - vacuum with a soft brush attachment. Compliant with BS5852 Part 1 Cigarette and Match and BS5852 FR3 CRIB Ignition Source 5. Complies with EN 12520:2015 for strength, durability and safety of seating. Made in the UK. Comes with one year warranty.</t>
  </si>
  <si>
    <t>Upholstered grey armchair (part of suite). Has removable foam filled seat cushion and removable rebound fibre filled back cushion. Fire resistant foam (CMHR), 100% Polyester with solid wood frame which is FSC certified. Care recommendation - vacuum with a soft brush attachment. Compliant with BS5852 Part 1 Cigarette and Match and BS5852 FR3 CRIB Ignition Source 5. Complies with EN 12520:2015 for strength, durability and safety of seating. Made in the UK. Comes with one year warranty.</t>
  </si>
  <si>
    <t>Product Description</t>
  </si>
  <si>
    <t>User Tags</t>
  </si>
  <si>
    <t>armchair|black|Hoxton|C1|CU</t>
  </si>
  <si>
    <t>armchair|brown|Hoxton|C1|CU</t>
  </si>
  <si>
    <t>armchair|cream|Hoxton|C1|CU</t>
  </si>
  <si>
    <t>armchair|beige|Hoxton|C1|CU</t>
  </si>
  <si>
    <t>armchair|grey|Hoxton|C1|CU</t>
  </si>
  <si>
    <t>armchair|black|Barcelona|C1|CU</t>
  </si>
  <si>
    <t>armchair|brown|Barcelona|C1|CU</t>
  </si>
  <si>
    <t>armchair|aubergine|Hoxton|C1|CU</t>
  </si>
  <si>
    <t>armchair|teal|Hoxton|C1|CU</t>
  </si>
  <si>
    <t>sofa bed|black|Hoxton|C1|CU</t>
  </si>
  <si>
    <t>sofa bed|brown|Hoxton|C1|CU</t>
  </si>
  <si>
    <t>coffee table|York|C1|CU</t>
  </si>
  <si>
    <t>TV unit||C1|CU</t>
  </si>
  <si>
    <t>dining table|Fiji|C1|CU</t>
  </si>
  <si>
    <t>dining table|York|C1|CU</t>
  </si>
  <si>
    <t>dining chair|Fiji|C1|CU</t>
  </si>
  <si>
    <t>dining chair|York|C1|CU</t>
  </si>
  <si>
    <t>bedside table|C1|CU</t>
  </si>
  <si>
    <t>chest of drawers|Marseille|C1|CU</t>
  </si>
  <si>
    <t>desk|Marseille|C1|CU</t>
  </si>
  <si>
    <t>headboard|Marseille|C1|CU</t>
  </si>
  <si>
    <t>wardrobe|Marseille|C1|CU</t>
  </si>
  <si>
    <t>mattress|single|C1|CU</t>
  </si>
  <si>
    <r>
      <t>Size (</t>
    </r>
    <r>
      <rPr>
        <u/>
        <sz val="11"/>
        <color theme="1"/>
        <rFont val="Calibri"/>
        <family val="2"/>
        <scheme val="minor"/>
      </rPr>
      <t>all sizes are approximate</t>
    </r>
    <r>
      <rPr>
        <sz val="11"/>
        <color theme="1"/>
        <rFont val="Calibri"/>
        <family val="2"/>
        <scheme val="minor"/>
      </rPr>
      <t>)</t>
    </r>
  </si>
  <si>
    <t>single|bed|C1|CU</t>
  </si>
  <si>
    <t>mattress|double|C1|CU</t>
  </si>
  <si>
    <t>double|bed|C1|CU</t>
  </si>
  <si>
    <t>king|bed|C1|CU</t>
  </si>
  <si>
    <t>mattress|king|C1|CU</t>
  </si>
  <si>
    <t>bed|king|C1|CU</t>
  </si>
  <si>
    <t>bed|single|C1|CU</t>
  </si>
  <si>
    <t>bed|double|C1|CU</t>
  </si>
  <si>
    <t>bed|bunk|C1|CU</t>
  </si>
  <si>
    <t>super king|bed|mattress|zip &amp; link|C1|CU</t>
  </si>
  <si>
    <t>single|mattress|C1|CU</t>
  </si>
  <si>
    <t>double|mattress|C1|CU</t>
  </si>
  <si>
    <t>king|mattress|C1|CU</t>
  </si>
  <si>
    <t>protector|single|mattress|C1|CU</t>
  </si>
  <si>
    <t>protector|double|mattress|C1|CU</t>
  </si>
  <si>
    <t>protector|king|mattress|C1|CU</t>
  </si>
  <si>
    <t>protector|super king|mattress|C1|CU</t>
  </si>
  <si>
    <t>duvet|single|C1|CU</t>
  </si>
  <si>
    <t>duvet|double|C1|CU</t>
  </si>
  <si>
    <t>duvet|king|C1|CU</t>
  </si>
  <si>
    <t>duvet|super king|C1|CU</t>
  </si>
  <si>
    <t>sheet|single|C1|CU</t>
  </si>
  <si>
    <t>sheet|double|C1|CU</t>
  </si>
  <si>
    <t>sheet|king|C1|CU</t>
  </si>
  <si>
    <t>sheet|super king|C1|CU</t>
  </si>
  <si>
    <t>pillow|C1|CU</t>
  </si>
  <si>
    <t>pillow|protector|C1|CU</t>
  </si>
  <si>
    <t>hangers|hanger|C1|CU</t>
  </si>
  <si>
    <t>pillow case|C1|CU</t>
  </si>
  <si>
    <t>oven|cooker|C1|CU</t>
  </si>
  <si>
    <t>oven|gas|cooker|C1|CU</t>
  </si>
  <si>
    <t>dishwasher|C1|CU</t>
  </si>
  <si>
    <t>fridge|freezer|C1|CU</t>
  </si>
  <si>
    <t>gas|oven|cooker|C1|CU</t>
  </si>
  <si>
    <t>dryer|C1|CU</t>
  </si>
  <si>
    <t>washer|dryer|C1|CU</t>
  </si>
  <si>
    <t>washer dryer|washing machine|C1|CU</t>
  </si>
  <si>
    <t>iron|C1|CU</t>
  </si>
  <si>
    <t>kettle|C1|CU</t>
  </si>
  <si>
    <t>microwave|C1|CU</t>
  </si>
  <si>
    <t>toaster|C1|CU</t>
  </si>
  <si>
    <t>hoover|vacuum|C1|CU</t>
  </si>
  <si>
    <t>basin|C1|CU</t>
  </si>
  <si>
    <t>bin|bucket|C1|CU</t>
  </si>
  <si>
    <t>brush|pole|C1|CU</t>
  </si>
  <si>
    <t>can opener|bottle opener|tin opener|C1|CU</t>
  </si>
  <si>
    <t>casserole|dish|cookware|C1|CU</t>
  </si>
  <si>
    <t>chopping|boardC1|CU</t>
  </si>
  <si>
    <t>clothes|airer|dryer|C1|CU</t>
  </si>
  <si>
    <t>crockery|plate|bowl|mug|C1|CU</t>
  </si>
  <si>
    <t>cutlery|knife|fork|spoon|C1|CU</t>
  </si>
  <si>
    <t>cutlery|tray|C1|CU</t>
  </si>
  <si>
    <t>knife|block|C1|CU</t>
  </si>
  <si>
    <t>fire|extinguisher|C1|CU</t>
  </si>
  <si>
    <t>frying|pan|C1|CU</t>
  </si>
  <si>
    <t>hi-ball|glass|glasses|C1|CU</t>
  </si>
  <si>
    <t>wine|glass|glasses|C1|CU</t>
  </si>
  <si>
    <t>ironing|iron|board|C1|CU</t>
  </si>
  <si>
    <t>bin|laundry|washing|basket|C1|CU</t>
  </si>
  <si>
    <t>mop|cloth|bucket|C1|CU</t>
  </si>
  <si>
    <t>mop|cloth|C1|CU</t>
  </si>
  <si>
    <t>step|ladder|C1|CU</t>
  </si>
  <si>
    <t>mug|porcelain|C1|CU</t>
  </si>
  <si>
    <t>saucepan|pan|pot|set|C1|CU</t>
  </si>
  <si>
    <t>tea towel|dish towel|C1|CU</t>
  </si>
  <si>
    <t>spoon|spatula|utensil|fish slice|turner||ladle|masher|C1|CU</t>
  </si>
  <si>
    <t>cutlery|spoon|knife|fork|crockery|plate|bowl|mug|pot|pan|chopping|board|opener|utensil|spatula|fish slice|turner||ladle|masher|glasses|glass|tea towel|dish towel|C1|CU</t>
  </si>
  <si>
    <t>lamp|base|shade|C1|CU</t>
  </si>
  <si>
    <t>ceiling|lamp|shade|C1|CU</t>
  </si>
  <si>
    <t>toddler|baby|bed|cot|C1|CU</t>
  </si>
  <si>
    <t>toddler|baby|bed|cot|mattress|C1|CU</t>
  </si>
  <si>
    <t>mirror|C1|CU</t>
  </si>
  <si>
    <t>door|mat|C1|CU</t>
  </si>
  <si>
    <t>carpet|blue|C1|CU</t>
  </si>
  <si>
    <t>carpet|brown|C1|CU</t>
  </si>
  <si>
    <t>carpet|beige|brown|C1|CU</t>
  </si>
  <si>
    <t>carpet|wine|maroon|C1|CU</t>
  </si>
  <si>
    <t>carpet|silver|grey|C1|CU</t>
  </si>
  <si>
    <t>carpet|mink|C1|CU</t>
  </si>
  <si>
    <t>carpet|chocolate|C1|CU</t>
  </si>
  <si>
    <t>carpet|grey|dark grey|C1|CU</t>
  </si>
  <si>
    <t>vinyl|slate|C1|CU</t>
  </si>
  <si>
    <t>vinyl|wood|C1|CU</t>
  </si>
  <si>
    <t>oven|cooker||C1|CU</t>
  </si>
  <si>
    <t>gas|oven|cooker||C1|CU</t>
  </si>
  <si>
    <t>washer|dryer|washing machine|C1|CU</t>
  </si>
  <si>
    <t>fire|blanket|C1|CU</t>
  </si>
  <si>
    <t>cot|C1|CU</t>
  </si>
  <si>
    <t>cot|mattress|C1|CU</t>
  </si>
  <si>
    <t>travel|cot|C1|CU</t>
  </si>
  <si>
    <t>cot|blanket|C1|CU</t>
  </si>
  <si>
    <t>cot|sheet|C1|CU</t>
  </si>
  <si>
    <t>protector|mattress|double|C1|CU</t>
  </si>
  <si>
    <t>bed|base|double|C1|CU</t>
  </si>
  <si>
    <t>sheet|fitted|single|C1|CU</t>
  </si>
  <si>
    <t>sheet|fitted|double|C1|CU</t>
  </si>
  <si>
    <t>sheet|fitted|king|C1|CU</t>
  </si>
  <si>
    <t>sheet|flat|double|C1|CU</t>
  </si>
  <si>
    <t>sheet|flat|single|C1|CU</t>
  </si>
  <si>
    <t>sheet|flat|king|C1|CU</t>
  </si>
  <si>
    <t>duvet|cover|single|C1|CU</t>
  </si>
  <si>
    <t>duvet|cover|double|C1|CU</t>
  </si>
  <si>
    <t>duvet|cover|king|C1|CU</t>
  </si>
  <si>
    <t>valance|single|C1|CU</t>
  </si>
  <si>
    <t>valance|double|C1|CU</t>
  </si>
  <si>
    <t>valance|king|C1|CU</t>
  </si>
  <si>
    <t>pillowcase|C1|CU</t>
  </si>
  <si>
    <t>vacuum|hoover|C1|CU</t>
  </si>
  <si>
    <t>curtain|track|pole|C1|CU</t>
  </si>
  <si>
    <t>underlay|carpet|C1|CU</t>
  </si>
  <si>
    <t>Upholstered aubergine armchair (part of suite). Has removable foam filled seat cushion and removable rebound fibre filled back cushion. Fire resistant foam (CMHR), 100% Polyester with solid wood frame which is FSC certified. Care recommendation - vacuum with a soft brush attachment. Compliant with BS5852 Part 1 Cigarette and Match and BS5852 FR3 CRIB Ignition Source 5. Complies with EN 12520:2015 for strength, durability and safety of seating. Made in the UK. Comes with one year warranty.</t>
  </si>
  <si>
    <t>Faux black leather armchair with FSC Certified wolid wood frame. 80% PVC 20% Cotton. Fire resistant foam (CMHR). Stain resistant vinyl covering with stitched seams. Foam filled fixed seat cushion and removable rebound fibre filled back cushion. We recommend to clean with a damp sponge and vacuum with a soft brush. Complies to EN 12520:2015 for strength, durability and safety of seating. Comes with one year warranty.</t>
  </si>
  <si>
    <t>Faux brown leather armchair with FSC Certified wolid wood frame. 80% PVC 20% Cotton. Fire resistant foam (CMHR). Stain resistant vinyl covering with stitched seams. Foam filled fixed seat cushion and removable rebound fibre filled back cushion. We recommend to clean with a damp sponge and vacuum with a soft brush. Complies to EN 12520:2015 for strength, durability and safety of seating. Comes with one year warranty.</t>
  </si>
  <si>
    <t>Upholstered teal armchair (part of suite). Has removable foam filled seat cushion and removable rebound fibre filled back cushion. Fire resistant foam (CMHR), 100% Polyester with solid wood frame which is FSC certified. Care recommendation - vacuum with a soft brush attachment. Compliant with BS5852 Part 1 Cigarette and Match and BS5852 FR3 CRIB Ignition Source 5. Complies with EN 12520:2015 for strength, durability and safety of seating. Made in the UK. Comes with one year warranty.</t>
  </si>
  <si>
    <t>The Hoxton Sofa bed has a three fold action with a 10cm thick mattress. Four additional slats provide support to the polyprop deck at the shoulder and hip area. Slats are mounted by means of 4 springs per slat resulting in a softer suspension. Faux Leather black fabric in 80% PVC 20% Cotton. Features a removable foam filled seat cushion and rebound fibre filled back cushions. Fire resistant foam (CMHR). We recommend to clean this sofa bed with a sponge dampened with water. Compliant with BS5852 Part 1 Cigarette and Match and BS5852 FR3 CRIB Ignition Source 5. Complies with BS7177:2008+A1:2011. Low hazard fire category BS EN 1129-1:1995 Foldaway beds. Mechanism conforms to BS EN 13759:2012. Made in the UK. Comes with one year warranty.</t>
  </si>
  <si>
    <t>The Hoxton Sofa bed has a three fold action with a 10cm thick mattress. Four additional slats provide support to the polyprop deck at the shoulder and hip area. Slats are mounted by means of 4 springs per slat resulting in a softer suspension. Faux Leather brown fabric in 80% PVC 20% Cotton. Features a removable foam filled seat cushion and rebound fibre filled back cushions. Fire resistant foam (CMHR). We recommend to clean this sofa bed with a sponge dampened with water. Compliant with BS5852 Part 1 Cigarette and Match and BS5852 FR3 CRIB Ignition Source 5. Complies with BS7177:2008+A1:2011. Low hazard fire category BS EN 1129-1:1995 Foldaway beds. Mechanism conforms to BS EN 13759:2012. Made in the UK. Comes with one year warranty.</t>
  </si>
  <si>
    <t>2 seater|two seater|sofa|beige|Hoxton|C1|CU</t>
  </si>
  <si>
    <t>2 seater|two seater|sofa|black|Hoxton|C1|CU</t>
  </si>
  <si>
    <t>2 seater|two seater|sofa|brown|Hoxton|C1|CU</t>
  </si>
  <si>
    <t>The Hoxton is a versatile sofa that would suit most interiors and decor. A compact sofa with low wide feet. Faux Leather cream fabric. Solid wood frame consisting of base rails, springs and other load bearing rails. Fire resistant foam (CMHR) and stain resistant vinyl covering in 80% PVC 20% Cotton with stitched seams. Rub test 80,000. We recommend to clean this article with a sponge dampened with water and vacuum with a soft brush. Features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t>
  </si>
  <si>
    <t xml:space="preserve">The Hoxton is a versatile armchair that would suit most interiors and decor. A compact chair with low wide feet, black faux Leather fabric and solid wood frame consisting of base rails, springs and other load bearing rails. Comprising of fire resistant foam (CMHR), stain resistant vinyl covering (80% PVC 20% Cotton) and stitched seams. Rub test 80,000.  We recommend to clean this article with a sponge dampened with water and vacuum with a soft brush. Has removable foam filled seat cushions and removable rebound  fibre filled  back cushion. Compliant with BS5852 Part 1 Cigarette and Match and BS5852 FR3 CRIB Ignition Source 5. Complies with EN 12520:2015 strength, durability and safety of seating. Made in the UK. Comes with one year warranty. </t>
  </si>
  <si>
    <t xml:space="preserve">The Hoxton is a versatile armchair that would suit most interiors and decor. A compact chair with low wide feet, faux leather brown fabric and solid wood frame consisting of base rails, springs and other load bearing rails. Comprising of fire resistant foam (CMHR), stain resistant vinyl covering (80% PVC 20% Cotton) and stitched seams. Rub test 80,000.  We recommend to clean this article with a sponge dampened with water and vacuum with a soft brush. Has removable foam filled seat cushions and removable rebound  fibre filled  back cushion. Compliant with BS5852 Part 1 Cigarette and Match and BS5852 FR3 CRIB Ignition Source 5. Complies with EN 12520:2015 strength, durability and safety of seating. Made in the UK. Comes with one year warranty. </t>
  </si>
  <si>
    <t xml:space="preserve">The Hoxton is a versatile armchair that would suit most interiors and decor. A compact chair with low wide feet, faux leather cream fabric and solid wood frame consisting of base rails, springs and other load bearing rails. Comprising of fire resistant foam (CMHR), stain resistant vinyl covering (80% PVC 20% Cotton) and stitched seams. Rub test 80,000.  We recommend to clean this article with a sponge dampened with water and vacuum with a soft brush. Has removable foam filled seat cushions and removable rebound  fibre filled  back cushion. Compliant with BS5852 Part 1 Cigarette and Match and BS5852 FR3 CRIB Ignition Source 5. Complies with EN 12520:2015 strength, durability and safety of seating. Made in the UK. Comes with one year warranty. </t>
  </si>
  <si>
    <t>The Hoxton is a versatile two seater sofa that would suit most interiors and decor. A compact sofa with low wide feet. Faux Leather black fabric. Solid wood frame consisting of base rails, springs and other load bearing rails. Fire resistant foam (CMHR) and stain resistant vinyl covering in 80% PVC 20% Cotton with stitched seams. Rub test 80,000. We recommend to clean this article with a sponge dampened with water and vacuum with a soft brush. Features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t>
  </si>
  <si>
    <t>The Hoxton is a versatile two seater sofa that would suit most interiors and decor. A compact sofa with low wide feet. Faux Leather brown fabric. Solid wood frame consisting of base rails, springs and other load bearing rails. Fire resistant foam (CMHR) and stain resistant vinyl covering in 80% PVC 20% Cotton with stitched seams. Rub test 80,000. We recommend to clean this article with a sponge dampened with water and vacuum with a soft brush. Features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t>
  </si>
  <si>
    <t>2 seater|two seater|sofa|cream|Hoxton|C1|CU</t>
  </si>
  <si>
    <t>3 seater|three seater|sofa|beige|Hoxton|C1|CU</t>
  </si>
  <si>
    <t>3 seater|three seater|sofa|black|Hoxton|C1|CU</t>
  </si>
  <si>
    <t>3 seater|three seater|sofa|brown|Hoxton|C1|CU</t>
  </si>
  <si>
    <t>4 seater|three seater|sofa|brown|Hoxton|C1|CU</t>
  </si>
  <si>
    <t>3 seater|three seater|sofa|cream|Hoxton|C1|CU</t>
  </si>
  <si>
    <t>3 seater|three seater|sofa|aubergine|Hoxton|C1|CU</t>
  </si>
  <si>
    <t>3 seater|three seater|sofa|teal|Hoxton|C1|CU</t>
  </si>
  <si>
    <t>3 seater|three seater|sofa|grey|Hoxton|C1|CU</t>
  </si>
  <si>
    <t xml:space="preserve">Faux leather two seater brown sofa with solid wood FSC Certified frame. 80% PVC 20% Cotton with fire resistant foam (CMHR). Stain resistant vinyl covering with stitched seams. Foam filled fixed seat cushion and removable rebound fibre filled back cushion. We recommend to clean with a damp sponge and vacuum with a soft brush. Complies to EN 12520:2015 for strength, durability and safety of seating. Comes with one year warranty. </t>
  </si>
  <si>
    <t xml:space="preserve">The Hoxton three seater is a versatile sofa that would suit most interiors and decor. A compact sofa with low wide feet in black faux Leather fabric with a solid wood frame consisting of base rails, springs and other load bearing rails. Features fire resistant foam (CMHR) and stain resistant vinyl covering in 80% PVC 20% Cotton with stitched seams.  Rub test 80,000. We recommend to clean this article with a sponge dampened with water and vacuum with a soft brush. Has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 </t>
  </si>
  <si>
    <t xml:space="preserve">The Hoxton three seater is a versatile sofa that would suit most interiors and decor. A compact sofa with low wide feet in cream faux Leather fabric with a solid wood frame consisting of base rails, springs and other load bearing rails. Features fire resistant foam (CMHR) and stain resistant vinyl covering in 80% PVC 20% Cotton with stitched seams.  Rub test 80,000. We recommend to clean this article with a sponge dampened with water and vacuum with a soft brush. Has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 </t>
  </si>
  <si>
    <t xml:space="preserve">The Hoxton three seater is a versatile sofa that would suit most interiors and decor. A compact sofa with low wide feet in brown faux Leather fabric with a solid wood frame consisting of base rails, springs and other load bearing rails. Features fire resistant foam (CMHR) and stain resistant vinyl covering in 80% PVC 20% Cotton with stitched seams.  Rub test 80,000. We recommend to clean this article with a sponge dampened with water and vacuum with a soft brush. Has removable foam filled seat cushions and removable rebound fibre filled back cushions. Compliant with BS5852 Part 1 Cigarette and Match and BS5852 FR3 CRIB Ignition Source 5. Complies with EN 12520:2015 Strength, durability and safety of seating. Made in the UK. Comes with one year warranty. </t>
  </si>
  <si>
    <t>2 seater|two seater|sofa|aubergine|Hoxton|C1|CU</t>
  </si>
  <si>
    <t>2 seater|two seater|sofa|teal|Hoxton|C1|CU</t>
  </si>
  <si>
    <t>2 seater|two seater|sofa|grey|Hoxton|C1|CU</t>
  </si>
  <si>
    <t xml:space="preserve">Two seater upholstered sofa featuring a fixed cover with removable foam filled seat cushions and removable rebound fibre filled back cushions. Fire resistant foam (CMHR).  100% Polyester with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a one year warranty. </t>
  </si>
  <si>
    <t xml:space="preserve">Two seater upholstered brown sofa. Fixed cover with removable foam filled seat cushions and removable rebound fibre filled back cushions. Fire resistant foam (CMHR).  100% Polyester.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 </t>
  </si>
  <si>
    <t xml:space="preserve">Two seater upholstered aubergine sofa. Fixed cover with removable foam filled seat cushions and removable rebound fibre filled back cushions. Fire resistant foam (CMHR).  100% Polyester.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 </t>
  </si>
  <si>
    <t xml:space="preserve">Two seater upholstered grey sofa. Fixed cover with removable foam filled seat cushions and removable rebound fibre filled back cushions. Fire resistant foam (CMHR).  100% Polyester.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 </t>
  </si>
  <si>
    <t xml:space="preserve">Faux leather two seater black sofa with solid wood FSC Certified frame. 80% PVC 20% Cotton with fire resistant foam (CMHR). Stain resistant vinyl covering with stitched seams. Foam filled fixed seat cushion and removable rebound fibre filled back cushion. We recommend to clean with a damp sponge and vacuum with a soft brush attachment. Complies to EN 12520:2015 for strength, durability and safety of seating. Comes with one year warranty. </t>
  </si>
  <si>
    <t xml:space="preserve">Three seater upholstered beige sofa featuring a fixed cover with removable foam filled seat cushions and removable rebound fibre filled back cushions. Fire resistant foam (CMHR) and 100% Polyester cover.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 </t>
  </si>
  <si>
    <t xml:space="preserve">Three seater upholstered brown sofa featuring a fixed cover with removable foam filled seat cushions and removable rebound fibre filled back cushions. Fire resistant foam (CMHR) and 100% Polyester cover.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 </t>
  </si>
  <si>
    <t>Three seater upholstered aubergine sofa featuring a fixed cover with removable foam filled seat cushions and removable rebound fibre filled back cushions. Fire resistant foam (CMHR) and 100% Polyester cover.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t>
  </si>
  <si>
    <t>Three seater upholstered teal sofa featuring a fixed cover with removable foam filled seat cushions and removable rebound fibre filled back cushions. Fire resistant foam (CMHR) and 100% Polyester cover.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t>
  </si>
  <si>
    <t>Three seater upholstered grey sofa featuring a fixed cover with removable foam filled seat cushions and removable rebound fibre filled back cushions. Fire resistant foam (CMHR) and 100% Polyester cover. Solid beech wood or hardwood frame consisting of base rails springs and other load bearing rails. We recommend cleaning with a vacuum's  soft brush attachment. Compliant with BS5852 Part 1 Cigarette and Match and BS5852 FR3 CRIB Ignition Source 5. Complies with EN 12520:2015 for strength, durability and safety of seating. Comes with one year warranty.</t>
  </si>
  <si>
    <t xml:space="preserve">Faux leather three seater black sofa with a solid wood frame which is FSC Certified. Fabric is 80% PVC 20% Cotton and has fire resistant foam (CMHR). Features stain resistant vinyl covering with stitched seams and foam filled fixed seat cushion with removable rebound fibre filled back cushion. We recommend to clean with a damp sponge and vacuum with a soft brush attachment. Complies to EN 12520:2015 for strength, durability and safety of seating. Comes with a one year warranty. </t>
  </si>
  <si>
    <t xml:space="preserve">Faux leather three seater brown sofa with a solid wood frame which is FSC Certified. Fabric is 80% PVC 20% Cotton and has fire resistant foam (CMHR). Features stain resistant vinyl covering with stitched seams and foam filled fixed seat cushion with removable rebound fibre filled back cushion. We recommend to clean with a damp sponge and vacuum with a soft brush attachment. Complies to EN 12520:2015 for strength, durability and safety of seating. Comes with a one year warranty. </t>
  </si>
  <si>
    <t xml:space="preserve">Rectangular coffee table in wood effect with wooden legs. H47cm, W120cm, D60cm. Featuring profiled and polished edges. Complies with EN 12521:2015 for strength, durability and safety of tables. Comes with one year warranty. </t>
  </si>
  <si>
    <t xml:space="preserve">Rectangular TV unit in wood effect table top with metal legs and profiled and polished edges. Complies with EN 60065:2002+A12:2011 or EN 60065:2014. Comes with one year warranty. </t>
  </si>
  <si>
    <t xml:space="preserve">Contemporary dining chair with round wood seat and chrome legs. Has a beech effect finish and is ready assembled. Comes with one year warranty. </t>
  </si>
  <si>
    <t>Traditional style dining chair in solid rubberwood with a natural oak effect finish. Comes with one year warranty.</t>
  </si>
  <si>
    <t>Traditional style, compact dining table for two in solid rubberwood with natural oak effect finish. Comes with one year warranty.</t>
  </si>
  <si>
    <t xml:space="preserve">Traditional style dining table for four people in solid rubberwood with natural oak effect finish. Comes with one year warranty. </t>
  </si>
  <si>
    <t xml:space="preserve">Traditional style dining table for six people with solid rubberwood in a natural oak effect finish. Comes with one year warranty. </t>
  </si>
  <si>
    <t xml:space="preserve">Contemporary round dining table for four people with wood table and chrome legs. Table diameter 90cm. Has a beech effect finish and is ready assembled. Comes with one year warranty. </t>
  </si>
  <si>
    <t xml:space="preserve">Fully assembled bedside table with a single drawer unit. Made from MFC and MDF. The metal drawer sides have a solid base and back panel with metal bow handle. Made in the UK. Comes with one year warranty. </t>
  </si>
  <si>
    <t>Fully assembled four drawer chest with two shallow and two deep drawers. Made from MFC and MDF wood effect, laminate veneer. The metal drawer sides have a solid base and back panel with metal bow handles. Complies with BS4875 Part7:2006 Domestic and contract storage furniture; Performance Requirement Level 4 and EN14749:2016 Domestic and kitchen storage units. Made in the UK. Comes with one year warranty.</t>
  </si>
  <si>
    <t xml:space="preserve">Fully assembled five drawer chest with two shallow and three deep drawers. Made from MFC and MDF wood effect, laminate veneer. The metal drawer sides have a solid base and back panel with metal bow handles. Complies with BS4875 Part7:2006 Domestic and contract storage furniture; Performance Requirement Level 4 and EN14749:2016 Domestic and kitchen storage units. Made in the UK. Comes with one year warranty. </t>
  </si>
  <si>
    <t xml:space="preserve">The Marseille is a fully assembled home office desk made from MFC and MDF. It complies with BS4875 Part7:2006 Domestic and contract storage furniture; Performance Requirement Level 4 and EN14749:2016 Domestic and kitchen storage units. Made in the UK. Comes with one year warranty. </t>
  </si>
  <si>
    <t xml:space="preserve">Single headboard made from MDF. Made in the UK. Comes with one year warranty. </t>
  </si>
  <si>
    <t xml:space="preserve">Double headboard made from MDF. Made in the UK. Comes with one year warranty. </t>
  </si>
  <si>
    <t xml:space="preserve">Fully assembled two door, three drawer combination wardrobe. Made from MFC and MDF. The metal drawer sides have a solid base and back panel with metal bow handles and concealed hinges. Made in the UK. Comes with one year warranty. </t>
  </si>
  <si>
    <t xml:space="preserve">Fully assembled double wardrobe made from MFC and MDF. The metal drawer sides have a solid base and back panel with metal bow handles and concealed hinges. Made in the UK. Comes with one year warranty. </t>
  </si>
  <si>
    <t xml:space="preserve">Fully assembled single wardrobe made from MFC and MDF. The metal drawer sides have a solid base and back panel with metal bow handles and concealed hinges. Made in the UK. Comes with one year warranty. </t>
  </si>
  <si>
    <t xml:space="preserve">Single bed base to pair with our Single Diana Mattress. Featuring polyester viscose covering, platform top and non-sprung base. The timber frame construction is from sustainable sources and meets FSC/PEFC standards. The Diana bed base adheres to UK Crib 5 flammability regulations. Castors provided for ease of movement. Made in the UK. Comes with one year warranty.  </t>
  </si>
  <si>
    <t xml:space="preserve">Solid pine single bed frame with straight spindle headboard and low foot end. Slatted base design. Comes with one year warranty. </t>
  </si>
  <si>
    <t xml:space="preserve">Contemporary metal bed frame with metal bar base for extra strength with additional centre legs on side rails for durability. Comes with one year warranty. </t>
  </si>
  <si>
    <t xml:space="preserve">Single bed base to pair with our PineKing Orthopaedic single mattress. Features a comfort fabric covering in a polyester/polypropylene mix and softwood frame construction from sustainable sources. Has castors for ease of movement. The Double base splits for ease of delivery and installation and is joined in situ with linking bars. The PineKing Orthopaedic is for domestic use and conforms to BS7177 low hazard safety regulations. Made in the UK. Comes with one year warranty. </t>
  </si>
  <si>
    <t xml:space="preserve">Double bed base to pair with our double Diana mattress. Features a polyester viscose covering, platform top and non-sprung base. The timber frame construction is from sustainable sources and meets FSC/PEFC standards. The Diana bed base adheres to UK Crib 5 flammability regulations. This double bed base is split for ease of delivery and installation. Castors are provided for ease of movement. Made in the UK. Comes with one year warranty. </t>
  </si>
  <si>
    <t xml:space="preserve">Contemporary metal bed frame with metal bar base for extra strength and additional centre legs on side rails for durability. Comes with one year warranty. </t>
  </si>
  <si>
    <t xml:space="preserve">Double bdd base to pair with our double Neptune mattress with a breathable waterproof covering, platform top and non-sprung base. The timber frame construction is from sustainable sources and meets FSC/PEFC standards. The Neptune bed base adheres to UK Crib 7 flammability regulations. This double bed base is split for east of delivery and installation. Castors are provided for ease of movement. Made in the UK. Comes with one year warranty. </t>
  </si>
  <si>
    <t xml:space="preserve">Single bed base to pair with our single Neptune mattress with a breathable waterproof covering, platform top and non-sprung base. The timber frame construction is from sustainable sources and meets FSC/PEFC standards. The Neptune bed base adheres to UK Crib 7 flammability regulations. Castors are provided for ease of movement. Made in the UK. Comes with one year warranty. </t>
  </si>
  <si>
    <t xml:space="preserve">Solid pine double bed frame with straight spindle headboard and low foot end. Slatted base design. Comes with one year warranty. </t>
  </si>
  <si>
    <t xml:space="preserve">King size bed base to pair with our king Diana mattress with polyester viscose covering, platform top and non-sprung base. The timber frame construction is from sustainable sources and meets FSC/PEFC standards. The Diana bed base adheres to UK Crib 5 flammability regulations. The king bed base is split for ease of delivery and installation.  Castors are provided for ease of movement. Made in the UK. Comes with one year warranty. </t>
  </si>
  <si>
    <t xml:space="preserve">King size bed base to pair with our PineKing Orthopaedic king size mattress. Features comfort fabric covering in polyester/polypropylene mix and a softwood frame construction from sustainable sources. Castors are provided for ease of movement. The king base splits for ease of delivery and installation and is joined in situ with linking bars. The PineKing Orthopaedic is for domestic use and conforms to BS7177 low hazard safety regulations. Made in the UK. Comes with one year warranty. </t>
  </si>
  <si>
    <t xml:space="preserve">King size bed base to pair with our king Verona mattress. Features polyester/polypropylene covering and softwood frame construction from sustainable sources. The frame is a firm platform top construction. The king base splits for ease of delivery and installation and is joined in situ with linking bars. The Verona is for domestic use. Made in the UK. Comes with one year warranty. </t>
  </si>
  <si>
    <t xml:space="preserve">Single bed base to pair with our single Victory mattress featuring PVC waterproof covering, platform top and non-sprung base. The timber frame construction is from sustainable sources and meets FSC/PEFC standards. The Victory bed base adheres to UK Crib 7 flammability regulations. Castors are provided for ease of movement. Made in the UK. Comes with one year warranty. </t>
  </si>
  <si>
    <t xml:space="preserve">Double bed base to pair with our double Victory mattress featuring PVC waterproof covering, platform top and non-sprung base. The timber frame construction is from sustainable sources and meets FSC/PEFC standards. The Victory bed base adheres to UK Crib 7 flammability regulations. Castors are provided for ease of movement. Made in the UK. Comes with one year warranty. </t>
  </si>
  <si>
    <t xml:space="preserve">Traditionally styled pine bunk beds with classic spindle detail in the headboard and footboard. The top bunk has a safety rail and comes with a ladder for easy access. Can also be split into two beds. Comes with one year warranty. </t>
  </si>
  <si>
    <t>bed|folding|mattress|single|C1|CU</t>
  </si>
  <si>
    <t xml:space="preserve">Folding single metal bed frame with mattress. Features a black tubular steel frame and slatted base for added comfort. Has an easy folding action and is compact for storage purposes. Folded dimensions H940 W800 D150 mm. Comes with one year warranty. </t>
  </si>
  <si>
    <t xml:space="preserve">The Verona super king zip &amp; link bed base with mattress is an exceptional value product featuring a micro-quilted mattress with high quality woven damask covering in 52% polypropylene and 48% polyester. It has deep layers of surface upholstery providing luxurious comfort. The traditional 13.5 gauge bonnell spring ensures correct underlying support. The Verona bed base is a fully upholstered softwood frame construction built from sustainable sources with a firm platform top construction and castors for ease of movement. The base is split for ease of delivery and installation and is joined in situ by linking bars. Comes with one year warranty. </t>
  </si>
  <si>
    <t xml:space="preserve">Entry level spring interior single mattress with bonnell spring unit and lightly quilted polyester viscose covering. The Diana is a safety compliant mattress that is fire tested to Crib 5 specifications and strict adherence to BS7177 medium hazard safety regulations. Please turn and rotate mattress regularly. Made in the UK. Comes with one year warranty. </t>
  </si>
  <si>
    <t>Spring interior single mattress with bonnell spring unit and PVC waterproof covering. The Victory is a safety compliant mattress that is fire tested to Crib 5 specifications and strict adherence to BS7177 high hazard safety regulations. Please turn and rotate mattress regularly. Made in the UK. Comes with one year warranty.</t>
  </si>
  <si>
    <t>Orthopaedic double mattress. Featuring medium Support, hand tufted with luxury fillings and comfort fabric covering in 100% Cotton. The PineKing Orthopaedic is for domestic use and conforms to BS7177 low hazard safety regulations. Please turn and rotate mattresses regularly. Made in the UK. Comes with one year warranty.</t>
  </si>
  <si>
    <t>Entry level spring interior double mattress with bonnell spring unit. It is lightly quilted with a polyester viscose covering. The Diana is a safety compliant mattress that is fire tested to Crib 5 specifications and strict adherence to BS7177 medium hazard safety regulations. Please turn and rotate mattress regularly. Made in the UK. Comes with one year warranty.</t>
  </si>
  <si>
    <t>Orthopaedic single mattress with medium Support and is hand tufted with luxury fillings and a comfort fabric covering in 100% Cotton. The PineKing Orthopaedic is for domestic use and conforms to BS7177 low hazard safety regulations. Please turn and rotate mattresses regularly. Made in the UK. Comes with one year warranty.</t>
  </si>
  <si>
    <t>Entry level spring interior king mattress with bonnell spring unit. It is lightly quilted with a polyester viscose covering. The Diana is a safety compliant mattress that is fire tested to Crib 5 specifications and strict adherence to BS7177 medium hazard safety regulations. Please turn and rotate mattress regularly. Made in the UK. Comes with one year warranty.</t>
  </si>
  <si>
    <t>Orthopaedic king mattress with medium Support and is hand tufted with luxury fillings and a comfort fabric covering in 100% Cotton. The PineKing Orthopaedic is for domestic use and conforms to BS7177 low hazard safety regulations. Please turn and rotate mattresses regularly. Made in the UK. Comes with one year warranty.</t>
  </si>
  <si>
    <t>Spring interior single mattress with bonnell spring unit and a breathable waterproof covering. The Neptune is a safety compliant mattress that is fire tested to Crib 7 specifications and strict adherence to BS7177 high hazard safety regulations. Please turn and rotate mattress regularly. Made in the UK. Entry level spring interior double mattress with bonnell spring unit. It is lightly quilted with a polyester viscose covering. The Diana is a safety compliant mattress that is fire tested to Crib 5 specifications and strict adherence to BS7177 medium hazard safety regulations. Please turn and rotate mattress regularly. Made in the UK. Comes with one year warranty.</t>
  </si>
  <si>
    <t>Spring interior single mattress with bonnell spring unit and PVC Waterproof covering. The Victory is a safety compliant mattress that is fire tested to Crib 7 specifications and strict adherence to BS7177 high hazard safety regulations. Please turn and rotate mattress regularly. Made in the UK. Entry level spring interior double mattress with bonnell spring unit. It is lightly quilted with a polyester viscose covering. The Diana is a safety compliant mattress that is fire tested to Crib 5 specifications and strict adherence to BS7177 medium hazard safety regulations. Please turn and rotate mattress regularly. Made in the UK. Comes with one year warranty.</t>
  </si>
  <si>
    <t xml:space="preserve">Spring interior double mattress with bonnell spring unit and PVC Waterproof covering. The Victory is a safety compliant mattress that is fire tested to Crib 7 specifications and strict adherence to BS7177 high hazard safety regulations. Please turn and rotate mattress regularly. Made in the UK. </t>
  </si>
  <si>
    <t xml:space="preserve">Spring interior double mattress with bonnell spring unit and a breathable waterproof covering. The Neptune is a safety compliant mattress that is fire tested to Crib 7 specifications and strict adherence to BS7177 high hazard safety regulations. Please turn and rotate mattress regularly. Made in the UK. </t>
  </si>
  <si>
    <t>The Verona king size mattress is an exceptional value micro-quilted mattress with a high quality woven damask covering in 52% polypropylene and 48% polyester. It's deep layers of surface upholstery provide luxurious comfort. The traditional 13.5 gauge bonnell spring ensures correct underlying support. Entry level spring interior double mattress with bonnell spring unit. It is lightly quilted with a polyester viscose covering. Made in the UK. Comes with one year warranty.</t>
  </si>
  <si>
    <t>Single mattress protector with polycotton top and sides with a 2oz quilted wadding inside. Machine washable.</t>
  </si>
  <si>
    <t>Double mattress protector with polycotton top and sides with a 2oz quilted wadding inside. Machine washable.</t>
  </si>
  <si>
    <t>King mattress protector with polycotton top and sides with a 2oz quilted wadding inside. Machine washable.</t>
  </si>
  <si>
    <t>Super king mattress protector with polycotton top and sides with a 2oz quilted wadding inside. Machine washable.</t>
  </si>
  <si>
    <t>Fully waterproof single mattress protector with a terry cotton top and sides and a PVC backing to protect the mattress from water damage. Machine washable.</t>
  </si>
  <si>
    <t>Single 13.5 tog duvet, suitable for all seasons. Polycotton covering with polyester hollowfibre filling. Machine washable.</t>
  </si>
  <si>
    <t>Double 13.5 tog duvet, suitable for all seasons. Polycotton covering with polyester hollowfibre filling. Machine washable.</t>
  </si>
  <si>
    <t>King 13.5 tog duvet, suitable for all seasons. Polycotton covering with polyester hollowfibre filling. Machine washable.</t>
  </si>
  <si>
    <t>Super King 13.5 tog duvet, suitable for all seasons. Polycotton covering with polyester hollowfibre filling. Machine washable.</t>
  </si>
  <si>
    <t>Single fitted sheet in easy care polycotton, manufactured using top quality yarns. Soft, durable and machine washable.</t>
  </si>
  <si>
    <t>Double fitted sheet in easy care polycotton, manufactured using top quality yarns. Soft, durable and machine washable.</t>
  </si>
  <si>
    <t>King size fitted sheet in easy care polycotton, manufactured using top quality yarns. Soft, durable and machine washable.</t>
  </si>
  <si>
    <t>Super King fitted sheet in easy care polycotton, manufactured using top quality yarns. Soft, durable and machine washable.</t>
  </si>
  <si>
    <t>Standard size pillow with cotton covering and polyester hollowfibre filling. Machine washable.</t>
  </si>
  <si>
    <t>Polycotton pillow protector with 2oz quilted wadding inside. Machine washable.</t>
  </si>
  <si>
    <t>Plastic coat hanger - pack of 10.</t>
  </si>
  <si>
    <t>Easy care polycotton, manufactured using top quality yarns. Soft, durable, flame retardant to BS7175 Source 7 and machine washable.</t>
  </si>
  <si>
    <t xml:space="preserve">Statesman electric single cavity cooker with double glazed oven door, closed door grilling, 4 Solid hotplates (2 x 1Kw, 2 x 1.5Kw), grill element power 1.5Kw, 1 Oven shelf and 1 Deep tray.  Oven capacity 54 litres. Comes with two year's warranty. </t>
  </si>
  <si>
    <t xml:space="preserve">Montpellier gas double cavity cooker in white. Easy clean with double glazing, interior light, two shelves, second oven one shelf, four gas burners, grill compartment and oven compartment. Flame Failure Device. Complies with BS EN 30-1 &amp; 2. Comes with two year's warranty.  </t>
  </si>
  <si>
    <t xml:space="preserve">Ingenix mini oven suitable for traditional roasting, baking and grilling. Features 1000W / 600W thermostatically double hotplate, 45 Litre capacity, oven thermostatic 100-230 degrees C, 1500W oven, chrome handles, includes tray with handle and wire shelf, non stick coated aluminium chamber, steel heating elements. Oven and hot plate can work simultaneously. Comes with two year's warranty.  </t>
  </si>
  <si>
    <t>Delivery &amp; Returns</t>
  </si>
  <si>
    <t>All orders are subject to acceptance and product availability. This item will be delivered in 6-10 working days. The delivery period stated within which you will receive your order is approximate.  Goods will be sent to the address given by you in your order.  We will always endeavor to notify you if certain items are out of stock and offer you alternatives. In the unlikely event that you receive goods which were not what you ordered or which are damaged or defective, or are of a different quantity to that stated on your order form, we shall make good any shortage or non-delivery, replace or repair any damaged or defective goods, or refund to you the amount you paid for the goods in question provided that you notify us of the problem within 7 working days of delivery of the goods by contacting our customer service team at info@tfs.direct</t>
  </si>
  <si>
    <t>All orders are subject to acceptance and product availability. This item will be delivered in 2-5 working days. The delivery period stated within which you will receive your order is approximate.  Goods will be sent to the address given by you in your order.  We will always endeavor to notify you if certain items are out of stock and offer you alternatives. In the unlikely event that you receive goods which were not what you ordered or which are damaged or defective, or are of a different quantity to that stated on your order form, we shall make good any shortage or non-delivery, replace or repair any damaged or defective goods, or refund to you the amount you paid for the goods in question provided that you notify us of the problem within 7 working days of delivery of the goods by contacting our customer service team at info@tfs.direct</t>
  </si>
  <si>
    <t>All orders are subject to acceptance and product availability. This item will be delivered in 10-15 working days. The delivery period stated within which you will receive your order is approximate.  Goods will be sent to the address given by you in your order.  We will always endeavor to notify you if certain items are out of stock and offer you alternatives. In the unlikely event that you receive goods which were not what you ordered or which are damaged or defective, or are of a different quantity to that stated on your order form, we shall make good any shortage or non-delivery, replace or repair any damaged or defective goods, or refund to you the amount you paid for the goods in question provided that you notify us of the problem within 7 working days of delivery of the goods by contacting our customer service team at info@tfs.direct</t>
  </si>
  <si>
    <t xml:space="preserve">Ingenix electronic compact oven suitable for traditional roasting, baking and grilling. Featuring 1000W thermostatically double hotplate, 26 Litre capacity, oven thermostat 100-230 degrees C, 1600W oven, chrome handles, includes tray with handle and wire shelf, non stick coated aluminium chamber, steel heating elements, oven and hot plate can work simultaneously. Comes with two year's warranty. </t>
  </si>
  <si>
    <t xml:space="preserve">Under counter fridge with ice box. </t>
  </si>
  <si>
    <t xml:space="preserve">Statesman washing machine 6KG with 1200rpm spin speed, 8 wash programs, quick wash and cycle progress indictor (fabric softener to be added during cycle.) Comes with two year's warranty. </t>
  </si>
  <si>
    <t xml:space="preserve">Indesit/Montpellier washer dryer in white with 16 Programmes, delay timer, wash efficiency A, spin efficiency B, energy efficiency B, spin Speed 1000. Features condenser dryer, half load auto, variable wash temperature, variable spin speed, quick wash, three sensor drying levels, 6Kg washing capacity and 5Kg drying capacity. Complies with EN 60335-1:2012/A11:2014 &amp; EN 60335-2-11:2010/A11:2012 &amp; EN 60335-2-7:2010/A11:2013. Comes with two year's warranty. </t>
  </si>
  <si>
    <t xml:space="preserve">Indesit/Montpellier 7Kg vented tumble dryer in white rear vent with two heat settings, reverse tumble action, energy efficiency C. Complies with EN 60335-1:2012/A11:2014 &amp; EN 60335-2-11:2010/A11:2012. Comes with two year's warranty. </t>
  </si>
  <si>
    <t xml:space="preserve">Indesit/Montpellier 8Kg condenser tumble dryer in white with energy efficiency C, reverse tumble action, two heat settings, anti-crease function. Complies to EN 60335-1:2012/A11:2014 &amp; EN 60335-2-11:2010/A11:2012. Comes with two year's warranty. </t>
  </si>
  <si>
    <t xml:space="preserve">Statesman gas hob in white with four burners - two medium burners, one large and one simmer featuring side controls, easy clean enamel pan supports, flame failure device, mains Ignition. Width 600mm. Complies with BS EN 30-1 &amp; 2. Comes with two year's warranty. </t>
  </si>
  <si>
    <t xml:space="preserve">Statesman 60cm electric hob with side knob control, 4 Heat zones 2 Large 1.55kw, 2 small 1kw. Comes with two year's warranty. </t>
  </si>
  <si>
    <t xml:space="preserve">Fridgemaster/Statesman 50cm freestanding fridge freezer with A+ Energy rating, fridge gross volume 120 litres, freezer gross volume 62 litre with reversible door. Comes with two year's warranty. </t>
  </si>
  <si>
    <t xml:space="preserve">Ingenix under counter fridge with A+ Energy rating, 2 Glass shelves, crystal salad crisper with glass cover, 2 Door balcony shelves, internal light, reversible door and adjustable thermostat. Technical information: net capacity 92 litres, energy consumption 110KWH/year, CFC/HFC free. Comes with two year's warranty.  </t>
  </si>
  <si>
    <t xml:space="preserve">Ingenix counter top fridge featuring A+ energy rating, reversible door, freezer box compartment, wire shelf &amp; 2 balcony shelves and mechanical temperature control. Technical information - energy consumption 110kWh/year, noise level 41db, total gross capacity 47 litre, total net capacity 42 litre. Comes with two year's warranty.  </t>
  </si>
  <si>
    <t xml:space="preserve">Ingenix under counter fridge with ice box. Featuring 3 Star freezer compartment, an adjustable glass shelf, large capacity salad drawer, reversible door, manual defrost and energy rating A+.  Comes with two year's warranty. </t>
  </si>
  <si>
    <t xml:space="preserve">Indesit/Montpellier dishwasher 60cm wide with 12 Place Settings, 4 Temperatures, 5 Programmes and A++ Energy. Comes with two year's warranty. </t>
  </si>
  <si>
    <t xml:space="preserve">Ingenix iron with ceramic soleplate, shot of stream, variable steam control, adjustable temperature control, overheat protection, self cleaning, anti drip function, comfortable grip handle and auto shut off. Comes with two year's warranty. </t>
  </si>
  <si>
    <t xml:space="preserve">Ingenix white kettle with 1.7 litre capacity, 2.2KW, safety locking lid, auto switch off on boil, boil dry protection, dual water gauge, removable washable filter, immersed element, cord storage and on/off switch with indicator light. Comes with two year's warranty. </t>
  </si>
  <si>
    <t xml:space="preserve">Ingenix microwave with cooking power 800W, capacity 20 Litre, 5 power levels, defrost function, minute timer 30 minutes and cooking end signal. Turn table diameter 240mm. Comes with two year's warranty. </t>
  </si>
  <si>
    <t xml:space="preserve">Ingenix toaster with variable electronic browning control, slide out fixed crumb tray, stainless steel insert, cord storage and non slip feet. Comes with two year's warranty. </t>
  </si>
  <si>
    <t xml:space="preserve">Upright vacuum cleaner with 1600 power motor, 230W suction power, 2.5 litre easy to empty dust container, floor height adjustment to carpets and hard floors and HEPA filtration. Tools include crevice tool, dusting brush and turbo brush and on board tool storage. Features 1.8m Stair hose and 7m Power cord. Comes with two year's warranty. </t>
  </si>
  <si>
    <t xml:space="preserve">Small plastic 7 litre washing up basin. </t>
  </si>
  <si>
    <t xml:space="preserve">Plastic 50 litre, easy to clean swing top bin. </t>
  </si>
  <si>
    <t>Long handled sweeping brush with wooden pole.</t>
  </si>
  <si>
    <t>Stainless steel can and bottle opener.</t>
  </si>
  <si>
    <t>3 piece glass casserole set suitable for oven to table. Oven and freezer safe. Microwave and dishwasher safe.</t>
  </si>
  <si>
    <t>Tough plastic, easy to clean chopping board - ideal for cutting and chopping.</t>
  </si>
  <si>
    <t>3 fold clothes airer. Provides 6mts of drying space</t>
  </si>
  <si>
    <t>16 piece white porcelain dinner set - consists of 4 dinner plates, 4 side plates, 4 bowls and 4 mugs. Dishwasher and microwave safe.</t>
  </si>
  <si>
    <t>16 piece cutlery set in stainless steel with coloured plastic handles. Consists of 4 dinner knives, 4 forks, 4 spoons and 4 teaspoons.</t>
  </si>
  <si>
    <t>Plastic cutlery tray with deep sections to separate cutlery. Fits standard size drawers.</t>
  </si>
  <si>
    <t>Knife block. Consists of 9cm, 14cm, 15.5cm, 22.5cm and 23cm blade and 22cm scissors with wooden holder. Dishwasher safe.</t>
  </si>
  <si>
    <t>Multi purpose 1KG fire extinguisher. Certified to BS EB3 Rating 8A 34B C.  Effective against wood, paper, plastic, electrical and flammable liquid fires. Bracket included for mounting.</t>
  </si>
  <si>
    <t>24cm non-stick frying pan. Suitable for electric and gas hobs and is dishwasher safe.</t>
  </si>
  <si>
    <t xml:space="preserve">Hi-ball glasses. </t>
  </si>
  <si>
    <t xml:space="preserve">Wine glasses. </t>
  </si>
  <si>
    <t>Hi-ball glass. Sold individually.</t>
  </si>
  <si>
    <t>Wine glass. Sold individually.</t>
  </si>
  <si>
    <t>Jack ironing board. Ironing surface L98cm x W35cm. Includes colourfast cover and felt pad. Adjustable height 62-86cm.</t>
  </si>
  <si>
    <t>Round plastic laundry bin with lid. Lightweight, family size capacity.</t>
  </si>
  <si>
    <t>Cloth mop with wooden handle and plastic bucket.</t>
  </si>
  <si>
    <t>Cloth mop with wooden handle.</t>
  </si>
  <si>
    <t>Step ladder. Lightweight aluminium construction. Folds for easy storage. Total platform height 58cm. Domestic use  only. Maximum load 95Kg.</t>
  </si>
  <si>
    <t>Porcelain mug. Sold individually.</t>
  </si>
  <si>
    <t>3 piece stainless steel saucepan set.</t>
  </si>
  <si>
    <t>5 piece stainless steel saucepan set.</t>
  </si>
  <si>
    <t>Cotton tea towel - 3 pack.</t>
  </si>
  <si>
    <t xml:space="preserve">3 piece stainless steel saucepan set. Consists of 14cm, 16cm and 18cm saucepans. Featuring glass lids with steam vents and bakelite handles and knobs. Suitable for electric and gas hobs. Dishwasher safe. </t>
  </si>
  <si>
    <t>5 piece stainless steel saucepan set. Consists of 14cm milk pan, 16cm, 18cm and 20cm saucepans and 24cm frying pan. Featuring glass lids with steam vents and bakelite handles and knobs. Suitable for electric and gas hobs. Dishwasher safe.</t>
  </si>
  <si>
    <t>5 piece utensil stainless steel set. Consists of solid spoon, slotted spoon, ladle, masher and turner. Dishwasher safe.</t>
  </si>
  <si>
    <t>Essential kitchen pack consisting of: 16pc Porcelain Dinner Set (4 dinner plates, 4 side plates, 4 bowls and 4 mugs), 16pcs Cutlery Set in stainless steel with plastic handle (4 dinner knives, 4 forks, 4 spoons and 4 teaspoons), 3pc Stainless Steel Pot Set, Non Stick Frying Pan, Plastic Chopping Board, Can Opener, Metal Utensil Set, Knife Block, 4 Drinking Glasses and 3 Cotton Tea Towels.</t>
  </si>
  <si>
    <t>Bedside Lamp with ceramic base and fabric shade for adult and older child use. Conforms to EN 60598-1:2015 (or EN 60598-1:2008/A11:2009) &amp; EN 60598-2-4:1997.</t>
  </si>
  <si>
    <t>Table lamp with ceramic base for lounge area. Shade to match lamp base shade. For adult and older child use. Conforms to EN 60598-1:2015 (or EN 60598-1:2008/A11:2009) &amp; EN 60598-2-4:1997.</t>
  </si>
  <si>
    <t>Ceiling light lampshade with material to match table lamp. Complies with EN 60598.</t>
  </si>
  <si>
    <t>Traditional style toddler bed suitable for 18 months to 4 years. Side safety rails to prevent falling out. Colour will be natural pine or white. Comes with one year warranty.</t>
  </si>
  <si>
    <t>Lightweight mattress made from high density foam, covered with a waterproof and easy clean fixed cover. Comes with one year warranty.</t>
  </si>
  <si>
    <t>Picture mirror with natural pine surround.</t>
  </si>
  <si>
    <t>Full length mirror with dark wood surround.</t>
  </si>
  <si>
    <t>Durable interior door mat.</t>
  </si>
  <si>
    <t>Budget range blue carpet. Total height 8mm. Made from 100% polypropylene for general domestic use. Is stain resistant and cleanable with diluted bleach. Comes with one year warranty.</t>
  </si>
  <si>
    <t>Budget range chocolate carpet. Total height 8mm. Made from 100% polypropylene for general domestic use. Is stain resistant and cleanable with diluted bleach. Comes with one year warranty.</t>
  </si>
  <si>
    <t>Budget range beige carpet. Total height 8mm. Made from 100% polypropylene for general domestic use. Is stain resistant and cleanable with diluted bleach. Comes with one year warranty.</t>
  </si>
  <si>
    <t>Budget range wine carpet. Total height 8mm. Made from 100% polypropylene for general domestic use. Is stain resistant and cleanable with diluted bleach. Comes with one year warranty.</t>
  </si>
  <si>
    <t>Budget range silver carpet. Total height 8mm. Made from 100% polypropylene for general domestic use. Is stain resistant and cleanable with diluted bleach. Comes with one year warranty.</t>
  </si>
  <si>
    <t>Quality budget range wine carpet. Total height 9mm. Made from 100% polypropylene for general domestic use. Is stain resistant and cleanable with diluted bleach. Comes with one year warranty.</t>
  </si>
  <si>
    <t>Quality budget range mink carpet. Total height 9mm. Made from 100% polypropylene for general domestic use. Is stain resistant and cleanable with diluted bleach. Comes with one year warranty.</t>
  </si>
  <si>
    <t>Quality budget range  chocolate carpet. Total height 9mm. Made from 100% polypropylene for general domestic use. Is stain resistant and cleanable with diluted bleach. Comes with one year warranty.</t>
  </si>
  <si>
    <t>Quality budget range dark grey carpet. Total height 9mm. Made from 100% polypropylene for general domestic use. Is stain resistant and cleanable with diluted bleach. Comes with one year warranty.</t>
  </si>
  <si>
    <t>Quality budget range blue carpet. Total height 9mm. Made from 100% polypropylene for general domestic use. Is stain resistant and cleanable with diluted bleach. Comes with one year warranty.</t>
  </si>
  <si>
    <t>Contract carpet. Gel backed 100% polypropylene cut pile. Stain resistant and hard wearing with no underlay required. 4m wide and approx. 5mm thick. Complies with BS 4790:1987 / BS 5287:1988 to Low Radius Classification. Fitting should be in accordance with BS 5325:2001 code of practice. Comes with one year warranty.</t>
  </si>
  <si>
    <t>Black slate effect vinyl.  3mt wide and 2mm thick. Cushioned, R10 slip resistant for general domestic use. Complies with EN 14041:2004. Comes with one year warranty.</t>
  </si>
  <si>
    <t>Wood effect vinyl.  3mt wide and 2mm thick. Cushioned, R10 slip resistant for general domestic use. Complies with EN 14041:2004. Comes with one year warranty.</t>
  </si>
  <si>
    <t xml:space="preserve">Statesman conventional oven and separate grill. Has a double glazed oven door and grill door, electric grill, 4 Solid hotplates (2 x 1KW, 2 x 1.5Kw), grill element power 1.5 Kw,  1 Oven shelf and 1 Deep tray. Oven capacity 54 litres. Comes with two year's warranty. </t>
  </si>
  <si>
    <t xml:space="preserve">Statesman gas single cavity cooker. Has 4 Gas burners (2 x semi-rapid, 1 x rapid, 1 x simmer), flame failure device, Gas thermostatic oven, Full ignition, Easy clean enamel, 1 Oven shelf and a full width oven tray and Grill pan &amp; Handle. Energy rating A. Comes with two year's warranty. </t>
  </si>
  <si>
    <t xml:space="preserve">Ingenix counter top freezer with A+ energy rating, 4* Freezer rating, Reversible door, Wire shelf, Mechanical temperature control, Energy consumption 153kWh/year, Noise level 41db and Total net capacity 34 litre. Comes with two year's warranty.  </t>
  </si>
  <si>
    <t xml:space="preserve">Hisense washing machine 9KG with 1200rpm Spin speed, 15 Wash programs, Energy rating A++. Comes with two year's warranty. </t>
  </si>
  <si>
    <t>Strong 100% glass fibre blanket. 1mt x 1mt cloth with wall mountable case featuring quick release tabs. Tested and certified BS/EN 1869. Recommended for use on pan fires and also suitable for clothing fires.</t>
  </si>
  <si>
    <t>Wooden Cot in natural pine. Featuring two position adjustable base and teething rail. Colour will be natural pine or white. Conforms to BS:EN716 2008 and BS7177:2008+A1:2011 Low hazard category. Comes with one year warranty.</t>
  </si>
  <si>
    <t>Cot mattress with 4" high density hypo allergenic foam. Featuring safety mattress, with machine washable mesh cover. Complies to BS1877-10:2011+A1:2012 and BS7177:2008+A1:2011. Low hazard fire category. Comes with one year warranty.</t>
  </si>
  <si>
    <t>Travel cot with steel frame and mesh panels. Suitable from birth. Featuring foldable panels and separate padded breathable mattress. Is wipe clean and includes a carry bag. | Conforms to BS:EN 716 2008+A1:2013 and BS7177:2008+A1:2011 Low fire hazard category. Comes with one year warranty.</t>
  </si>
  <si>
    <t xml:space="preserve">Cot blanket in 50% polyester / 50% cotton cellular blanket fabric.  </t>
  </si>
  <si>
    <t>Fire retardant cot fitted sheet in 100% flame retardant polyester. Conforms to BS7175:1989 ignition source 2.</t>
  </si>
  <si>
    <t>Double mattress protector which is fully waterproof with a Terry Cotton top and sides and a PVC backing to protect the mattress from water damage. Machine washable.</t>
  </si>
  <si>
    <t>Double bed base to pair with our PineKing Orthopedic Double Mattress. In comfort fabric covering polyester/polypropylene mix. Softwood frame construction from sustainable sources and castors for ease of movement. The base splits for ease of delivery and installation and is joined in situ with linking bars. The PineKing Orthopedic is for domestic use and conforms to BS7177 low hazard safety regulations. Made in the UK. Comes with one year warranty.</t>
  </si>
  <si>
    <t>Flame Retardant Fitted Single Sheet manufactured to ensure the fabric retains a soft handle. Flame retardant to BS7175 Source 7. Machine washable.</t>
  </si>
  <si>
    <t>Flame Retardant Fitted Double Sheet manufactured to ensure the fabric retains a soft handle. Flame retardant to BS7175 Source 7. Machine washable.</t>
  </si>
  <si>
    <t>Flame Retardant Fitted King Sheet manufactured to ensure the fabric retains a soft handle. Flame retardant to BS7175 Source 7. Machine washable.</t>
  </si>
  <si>
    <t>Flame Retardant Flat Single Sheet manufactured to ensure the fabric retains a soft handle. Flame retardant to BS7175 Source 7. Machine washable.</t>
  </si>
  <si>
    <t>Flame Retardant Flat Double Sheet manufactured to ensure the fabric retains a soft handle. Flame retardant to BS7175 Source 7. Machine washable.</t>
  </si>
  <si>
    <t>Flame Retardant Flat King Sheet manufactured to ensure the fabric retains a soft handle. Flame retardant to BS7175 Source 7. Machine washable.</t>
  </si>
  <si>
    <t>Flame Retardant Single Duvet Cover - SingleManufactured to ensure the fabric retains a soft handle. Flame retardant to BS7175 Source 7. Machine washable.</t>
  </si>
  <si>
    <t>Flame Retardant Double Duvet Cover - SingleManufactured to ensure the fabric retains a soft handle. Flame retardant to BS7175 Source 7. Machine washable.</t>
  </si>
  <si>
    <t>Flame Retardant King Duvet Cover - SingleManufactured to ensure the fabric retains a soft handle. Flame retardant to BS7175 Source 7. Machine washable.</t>
  </si>
  <si>
    <t>Flame Retardant Single Base Valance. Manufactured to ensure the fabric retains a soft handle. Flame retardant to BS7175 Source 7. Machine washable.</t>
  </si>
  <si>
    <t>Flame Retardant Double Base Valance. Manufactured to ensure the fabric retains a soft handle. Flame retardant to BS7175 Source 7. Machine washable.</t>
  </si>
  <si>
    <t>Flame Retardant King Base Valance. Manufactured to ensure the fabric retains a soft handle. Flame retardant to BS7175 Source 7. Machine washable.</t>
  </si>
  <si>
    <t>Flame Retardant Standard Pillowcase. Manufactured to ensure the fabric retains a soft handle. Flame retardant to BS7175 Source 7. Machine washable.</t>
  </si>
  <si>
    <t xml:space="preserve">The Numatic NRV200 is the commercial version of the much loved Henry hoover. The NRV200 is a professional, tough and versatile vacuum cleaner. Compact with large 9 litre capacity bin, 12.5mt cable and rewind storage system, TriTex filtration system improves filtration, cleanliness and capacity, easy to change HepaFlo bags and full accessory kit with stainless steel tube set. Energy efficient, A rated. Comes with two year's warranty. </t>
  </si>
  <si>
    <t>Metal curtain track. Small size to fit window size up to 1.5mts wide.</t>
  </si>
  <si>
    <t>Metal curtain track. Medium size to fit window size up to 2mts wide.</t>
  </si>
  <si>
    <t>Metal curtain track. Large size to fit window size up to 2.5mts wide.</t>
  </si>
  <si>
    <t xml:space="preserve">Extendable metal curtain pole. Small size to fit window size 1.2mt - 2.4mts wide. </t>
  </si>
  <si>
    <t>Extendable metal curtain pole. Large size to fit window size 1.6mt - 3mts wide.</t>
  </si>
  <si>
    <t xml:space="preserve">8mm Carpet Foam Underlay. </t>
  </si>
  <si>
    <t xml:space="preserve">Ingenix under counter freezer with A+ Energy rating, 4 Star freezer rating, 3 Freezer draws, Reversible door, Adjustable thermostat, Adjustable feet, Freezer gross capacity of 88 litres and Freezer net capacity of 80 litres. Energy consumption 167KWH/year. CFC/HFC free. Noise level 39db. Comes with two year's warranty. </t>
  </si>
  <si>
    <t xml:space="preserve">Statesman electric fan oven with 5 Functions, A Class energy rating, 70mm Bottom bar, easy clean enamel interior, moulded rack support, 65 Litres cavity, 2 pcs wire shelf, 1 pc universal pan, 1 pc lift handle. Comes with two year's warranty.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</si>
</sst>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quot;£&quot;#,##0.00"/>
    <numFmt numFmtId="165" formatCode="000000000"/>
    <numFmt numFmtId="166" formatCode="_-[$£-809]* #,##0.00_-;\-[$£-809]* #,##0.00_-;_-[$£-809]* &quot;-&quot;??_-;_-@_-"/>
  </numFmts>
  <fonts count="26" x14ac:knownFonts="1">
    <font>
      <sz val="11"/>
      <color theme="1"/>
      <name val="Calibri"/>
      <family val="2"/>
      <scheme val="minor"/>
    </font>
    <font>
      <sz val="11"/>
      <color rgb="FFFF0000"/>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sz val="14"/>
      <color rgb="FFFF0000"/>
      <name val="Calibri"/>
      <family val="2"/>
      <scheme val="minor"/>
    </font>
    <font>
      <i/>
      <sz val="14"/>
      <name val="Calibri"/>
      <family val="2"/>
      <scheme val="minor"/>
    </font>
    <font>
      <sz val="14"/>
      <name val="Calibri"/>
      <family val="2"/>
      <scheme val="minor"/>
    </font>
    <font>
      <i/>
      <sz val="14"/>
      <color theme="1"/>
      <name val="Calibri"/>
      <family val="2"/>
      <scheme val="minor"/>
    </font>
    <font>
      <sz val="10"/>
      <color theme="1"/>
      <name val="Arial"/>
      <family val="2"/>
    </font>
    <font>
      <b/>
      <sz val="11"/>
      <color theme="1"/>
      <name val="Calibri"/>
      <family val="2"/>
      <scheme val="minor"/>
    </font>
    <font>
      <sz val="10"/>
      <color rgb="FF000000"/>
      <name val="Verdana"/>
      <family val="2"/>
    </font>
    <font>
      <sz val="11"/>
      <color rgb="FF1F497D"/>
      <name val="Calibri"/>
      <family val="2"/>
      <scheme val="minor"/>
    </font>
    <font>
      <b/>
      <sz val="12"/>
      <color theme="1"/>
      <name val="Calibri"/>
      <family val="2"/>
      <scheme val="minor"/>
    </font>
    <font>
      <b/>
      <sz val="9"/>
      <color indexed="81"/>
      <name val="Tahoma"/>
      <family val="2"/>
    </font>
    <font>
      <sz val="11"/>
      <color rgb="FF000000"/>
      <name val="Calibri"/>
      <family val="2"/>
      <scheme val="minor"/>
    </font>
    <font>
      <sz val="9"/>
      <color indexed="81"/>
      <name val="Tahoma"/>
      <family val="2"/>
    </font>
    <font>
      <b/>
      <sz val="11"/>
      <color theme="0"/>
      <name val="Calibri"/>
      <family val="2"/>
      <scheme val="minor"/>
    </font>
    <font>
      <sz val="11"/>
      <name val="Calibri"/>
      <family val="2"/>
      <scheme val="minor"/>
    </font>
    <font>
      <u/>
      <sz val="11"/>
      <color theme="1"/>
      <name val="Calibri"/>
      <family val="2"/>
      <scheme val="minor"/>
    </font>
    <font>
      <b/>
      <sz val="11"/>
      <name val="Calibri"/>
      <family val="2"/>
      <scheme val="minor"/>
    </font>
    <font>
      <sz val="11"/>
      <color theme="1"/>
      <name val="Calibri"/>
      <family val="2"/>
      <scheme val="minor"/>
    </font>
    <font>
      <sz val="11"/>
      <color rgb="FFFF0000"/>
      <name val="Calibri"/>
      <family val="2"/>
      <scheme val="minor"/>
    </font>
    <font>
      <sz val="10"/>
      <name val="Arial"/>
      <family val="2"/>
    </font>
    <font>
      <b/>
      <sz val="11"/>
      <color rgb="FFFF0000"/>
      <name val="Calibri"/>
      <family val="2"/>
      <scheme val="minor"/>
    </font>
  </fonts>
  <fills count="8">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249977111117893"/>
        <bgColor indexed="64"/>
      </patternFill>
    </fill>
  </fills>
  <borders count="5">
    <border>
      <left/>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4" fontId="2" fillId="0" borderId="0" applyFont="0" applyFill="0" applyBorder="0" applyAlignment="0" applyProtection="0"/>
  </cellStyleXfs>
  <cellXfs count="142">
    <xf numFmtId="0" fontId="0" fillId="0" borderId="0" xfId="0"/>
    <xf numFmtId="0" fontId="3" fillId="0" borderId="0" xfId="0" applyFont="1" applyAlignment="1">
      <alignment horizontal="left"/>
    </xf>
    <xf numFmtId="0" fontId="3" fillId="0" borderId="0" xfId="0" applyFont="1" applyFill="1" applyAlignment="1">
      <alignment horizontal="left"/>
    </xf>
    <xf numFmtId="44" fontId="6" fillId="0" borderId="0" xfId="1" applyFont="1" applyFill="1" applyAlignment="1">
      <alignment horizontal="left"/>
    </xf>
    <xf numFmtId="44" fontId="3" fillId="0" borderId="0" xfId="1" applyFont="1" applyFill="1" applyAlignment="1">
      <alignment horizontal="left"/>
    </xf>
    <xf numFmtId="44" fontId="7" fillId="0" borderId="0" xfId="1" applyFont="1" applyFill="1" applyAlignment="1">
      <alignment horizontal="left"/>
    </xf>
    <xf numFmtId="44" fontId="8" fillId="0" borderId="0" xfId="1" applyFont="1" applyFill="1" applyAlignment="1">
      <alignment horizontal="left"/>
    </xf>
    <xf numFmtId="0" fontId="9" fillId="0" borderId="0" xfId="0" applyFont="1" applyAlignment="1">
      <alignment horizontal="left"/>
    </xf>
    <xf numFmtId="44" fontId="3" fillId="0" borderId="0" xfId="0" applyNumberFormat="1" applyFont="1" applyFill="1" applyAlignment="1">
      <alignment horizontal="left"/>
    </xf>
    <xf numFmtId="0" fontId="8" fillId="0" borderId="0" xfId="0" applyFont="1" applyFill="1" applyAlignment="1">
      <alignment horizontal="left"/>
    </xf>
    <xf numFmtId="0" fontId="8" fillId="0" borderId="0" xfId="0" applyFont="1" applyAlignment="1">
      <alignment horizontal="left"/>
    </xf>
    <xf numFmtId="0" fontId="9" fillId="0" borderId="0" xfId="0" applyFont="1" applyFill="1" applyAlignment="1">
      <alignment horizontal="left"/>
    </xf>
    <xf numFmtId="0" fontId="0" fillId="0" borderId="0" xfId="0" applyFont="1" applyBorder="1"/>
    <xf numFmtId="0" fontId="0" fillId="0" borderId="0" xfId="0" applyBorder="1" applyAlignment="1">
      <alignment horizontal="left"/>
    </xf>
    <xf numFmtId="0" fontId="3" fillId="0" borderId="1" xfId="0" applyFont="1" applyFill="1" applyBorder="1" applyAlignment="1">
      <alignment horizontal="left"/>
    </xf>
    <xf numFmtId="0" fontId="3" fillId="0" borderId="3" xfId="0" applyFont="1" applyBorder="1" applyAlignment="1">
      <alignment horizontal="left"/>
    </xf>
    <xf numFmtId="0" fontId="3" fillId="4" borderId="3" xfId="0" applyFont="1" applyFill="1" applyBorder="1" applyAlignment="1">
      <alignment horizontal="left"/>
    </xf>
    <xf numFmtId="0" fontId="3" fillId="0" borderId="2" xfId="0" applyFont="1" applyFill="1" applyBorder="1" applyAlignment="1">
      <alignment horizontal="left"/>
    </xf>
    <xf numFmtId="0" fontId="0" fillId="5" borderId="0" xfId="0" applyFill="1"/>
    <xf numFmtId="0" fontId="11" fillId="0" borderId="0" xfId="0" applyFont="1" applyFill="1" applyBorder="1" applyAlignment="1">
      <alignment horizontal="left" wrapText="1"/>
    </xf>
    <xf numFmtId="0" fontId="11" fillId="0" borderId="0" xfId="0" applyFont="1" applyBorder="1" applyAlignment="1">
      <alignment horizontal="left" wrapText="1"/>
    </xf>
    <xf numFmtId="44" fontId="2" fillId="0" borderId="0" xfId="1" applyFont="1" applyBorder="1" applyAlignment="1">
      <alignment horizontal="left"/>
    </xf>
    <xf numFmtId="0" fontId="0" fillId="0" borderId="0" xfId="0" applyFill="1" applyBorder="1" applyAlignment="1">
      <alignment horizontal="left"/>
    </xf>
    <xf numFmtId="0" fontId="0" fillId="0" borderId="0" xfId="0" applyFill="1" applyBorder="1" applyAlignment="1">
      <alignment horizontal="left" wrapText="1"/>
    </xf>
    <xf numFmtId="44" fontId="0" fillId="0" borderId="0" xfId="1" applyFont="1" applyBorder="1" applyAlignment="1">
      <alignment horizontal="left"/>
    </xf>
    <xf numFmtId="0" fontId="0" fillId="3" borderId="0" xfId="0" applyFill="1" applyBorder="1" applyAlignment="1">
      <alignment horizontal="left"/>
    </xf>
    <xf numFmtId="0" fontId="10" fillId="0" borderId="0" xfId="0" applyFont="1" applyBorder="1"/>
    <xf numFmtId="0" fontId="0" fillId="0" borderId="0" xfId="0" applyBorder="1" applyAlignment="1">
      <alignment horizontal="left" wrapText="1"/>
    </xf>
    <xf numFmtId="0" fontId="1" fillId="0" borderId="0" xfId="0" applyFont="1" applyBorder="1"/>
    <xf numFmtId="0" fontId="0" fillId="0" borderId="0" xfId="0" applyBorder="1" applyAlignment="1">
      <alignment wrapText="1"/>
    </xf>
    <xf numFmtId="0" fontId="12" fillId="0" borderId="0" xfId="0" applyFont="1" applyBorder="1"/>
    <xf numFmtId="44" fontId="4" fillId="0" borderId="0" xfId="1" applyFont="1" applyFill="1" applyBorder="1" applyAlignment="1">
      <alignment horizontal="left" wrapText="1"/>
    </xf>
    <xf numFmtId="0" fontId="14" fillId="0" borderId="0" xfId="0" applyFont="1" applyFill="1" applyBorder="1" applyAlignment="1">
      <alignment horizontal="left"/>
    </xf>
    <xf numFmtId="0" fontId="4" fillId="0" borderId="0" xfId="0" applyFont="1" applyFill="1" applyBorder="1" applyAlignment="1">
      <alignment horizontal="left"/>
    </xf>
    <xf numFmtId="0" fontId="0" fillId="3" borderId="0" xfId="0" applyFill="1" applyBorder="1" applyAlignment="1">
      <alignment horizontal="left" wrapText="1"/>
    </xf>
    <xf numFmtId="0" fontId="0" fillId="0" borderId="0" xfId="0" applyBorder="1" applyAlignment="1">
      <alignment horizontal="left" indent="5"/>
    </xf>
    <xf numFmtId="0" fontId="13" fillId="0" borderId="0" xfId="0" applyFont="1" applyBorder="1" applyAlignment="1">
      <alignment horizontal="left" indent="5"/>
    </xf>
    <xf numFmtId="0" fontId="13" fillId="0" borderId="0" xfId="0" applyFont="1" applyBorder="1"/>
    <xf numFmtId="0" fontId="3" fillId="0" borderId="0" xfId="0" applyFont="1" applyAlignment="1">
      <alignment horizontal="center"/>
    </xf>
    <xf numFmtId="0" fontId="0" fillId="0" borderId="0" xfId="0" applyAlignment="1">
      <alignment horizontal="center"/>
    </xf>
    <xf numFmtId="0" fontId="10" fillId="0" borderId="0" xfId="0" applyFont="1" applyAlignment="1">
      <alignment wrapText="1"/>
    </xf>
    <xf numFmtId="0" fontId="16" fillId="0" borderId="0" xfId="0" applyFont="1" applyAlignment="1">
      <alignment wrapText="1"/>
    </xf>
    <xf numFmtId="0" fontId="10" fillId="0" borderId="4" xfId="0" applyFont="1" applyBorder="1" applyAlignment="1">
      <alignment wrapText="1"/>
    </xf>
    <xf numFmtId="0" fontId="3" fillId="6" borderId="3" xfId="0" applyFont="1" applyFill="1" applyBorder="1" applyAlignment="1">
      <alignment horizontal="left"/>
    </xf>
    <xf numFmtId="0" fontId="3" fillId="6" borderId="1" xfId="0" applyFont="1" applyFill="1" applyBorder="1" applyAlignment="1">
      <alignment horizontal="left"/>
    </xf>
    <xf numFmtId="44" fontId="3" fillId="6" borderId="2" xfId="1" applyFont="1" applyFill="1" applyBorder="1" applyAlignment="1">
      <alignment horizontal="left"/>
    </xf>
    <xf numFmtId="44" fontId="3" fillId="6" borderId="3" xfId="1" applyFont="1" applyFill="1" applyBorder="1" applyAlignment="1">
      <alignment horizontal="left"/>
    </xf>
    <xf numFmtId="0" fontId="18" fillId="6" borderId="0" xfId="0" applyFont="1" applyFill="1" applyAlignment="1">
      <alignment vertical="top" wrapText="1"/>
    </xf>
    <xf numFmtId="0" fontId="18" fillId="2" borderId="0" xfId="0" applyFont="1" applyFill="1" applyAlignment="1">
      <alignment vertical="top" wrapText="1"/>
    </xf>
    <xf numFmtId="0" fontId="18" fillId="6" borderId="0" xfId="0" applyFont="1" applyFill="1" applyAlignment="1">
      <alignment horizontal="center" vertical="top" wrapText="1"/>
    </xf>
    <xf numFmtId="0" fontId="19" fillId="6" borderId="0" xfId="0" applyFont="1" applyFill="1" applyAlignment="1">
      <alignment vertical="top" wrapText="1"/>
    </xf>
    <xf numFmtId="0" fontId="21" fillId="6" borderId="0" xfId="0" applyFont="1" applyFill="1" applyAlignment="1">
      <alignment vertical="top" wrapText="1"/>
    </xf>
    <xf numFmtId="0" fontId="18" fillId="7" borderId="0" xfId="0" applyFont="1" applyFill="1" applyAlignment="1">
      <alignment vertical="top" wrapText="1"/>
    </xf>
    <xf numFmtId="166" fontId="18" fillId="7" borderId="0" xfId="0" applyNumberFormat="1" applyFont="1" applyFill="1" applyAlignment="1">
      <alignment vertical="top" wrapText="1"/>
    </xf>
    <xf numFmtId="0" fontId="18" fillId="2" borderId="0" xfId="0" applyFont="1" applyFill="1" applyAlignment="1">
      <alignment horizontal="left" vertical="top" wrapText="1"/>
    </xf>
    <xf numFmtId="164" fontId="18" fillId="2" borderId="0" xfId="0" applyNumberFormat="1" applyFont="1" applyFill="1" applyAlignment="1">
      <alignment horizontal="left" vertical="top" wrapText="1"/>
    </xf>
    <xf numFmtId="0" fontId="22" fillId="0" borderId="0" xfId="0" applyFont="1" applyAlignment="1">
      <alignment vertical="top" wrapText="1"/>
    </xf>
    <xf numFmtId="0" fontId="19" fillId="0" borderId="0" xfId="0" applyFont="1" applyFill="1" applyAlignment="1">
      <alignment vertical="top"/>
    </xf>
    <xf numFmtId="0" fontId="19" fillId="0" borderId="0" xfId="0" applyFont="1" applyAlignment="1">
      <alignment vertical="top"/>
    </xf>
    <xf numFmtId="0" fontId="19" fillId="0" borderId="0" xfId="0" applyFont="1" applyAlignment="1">
      <alignment horizontal="center" vertical="top"/>
    </xf>
    <xf numFmtId="0" fontId="22" fillId="0" borderId="0" xfId="0" applyFont="1" applyAlignment="1">
      <alignment vertical="top"/>
    </xf>
    <xf numFmtId="166" fontId="22" fillId="0" borderId="0" xfId="0" applyNumberFormat="1" applyFont="1" applyAlignment="1">
      <alignment vertical="top"/>
    </xf>
    <xf numFmtId="164" fontId="22" fillId="0" borderId="0" xfId="0" applyNumberFormat="1" applyFont="1" applyAlignment="1">
      <alignment vertical="top"/>
    </xf>
    <xf numFmtId="0" fontId="19" fillId="0" borderId="0" xfId="0" applyFont="1" applyFill="1"/>
    <xf numFmtId="0" fontId="19" fillId="0" borderId="0" xfId="0" applyFont="1"/>
    <xf numFmtId="0" fontId="22" fillId="0" borderId="0" xfId="0" applyFont="1"/>
    <xf numFmtId="166" fontId="22" fillId="0" borderId="0" xfId="0" applyNumberFormat="1" applyFont="1"/>
    <xf numFmtId="164" fontId="22" fillId="0" borderId="0" xfId="0" applyNumberFormat="1" applyFont="1"/>
    <xf numFmtId="0" fontId="19" fillId="0" borderId="0" xfId="0" applyFont="1" applyAlignment="1">
      <alignment wrapText="1"/>
    </xf>
    <xf numFmtId="166" fontId="22" fillId="0" borderId="0" xfId="0" applyNumberFormat="1" applyFont="1" applyFill="1" applyAlignment="1">
      <alignment vertical="top"/>
    </xf>
    <xf numFmtId="0" fontId="19" fillId="0" borderId="0" xfId="0" applyFont="1" applyFill="1" applyAlignment="1">
      <alignment horizontal="center"/>
    </xf>
    <xf numFmtId="166" fontId="22" fillId="0" borderId="0" xfId="0" applyNumberFormat="1" applyFont="1" applyFill="1"/>
    <xf numFmtId="0" fontId="19" fillId="0" borderId="0" xfId="0" applyFont="1" applyFill="1" applyAlignment="1">
      <alignment horizontal="center" vertical="top"/>
    </xf>
    <xf numFmtId="0" fontId="19" fillId="0" borderId="0" xfId="0" applyFont="1" applyAlignment="1">
      <alignment horizontal="center"/>
    </xf>
    <xf numFmtId="0" fontId="19" fillId="0" borderId="0" xfId="0" applyFont="1" applyFill="1" applyAlignment="1">
      <alignment wrapText="1"/>
    </xf>
    <xf numFmtId="166" fontId="19" fillId="0" borderId="0" xfId="0" applyNumberFormat="1" applyFont="1"/>
    <xf numFmtId="0" fontId="23" fillId="0" borderId="0" xfId="0" applyFont="1"/>
    <xf numFmtId="164" fontId="19" fillId="0" borderId="0" xfId="0" applyNumberFormat="1" applyFont="1"/>
    <xf numFmtId="166" fontId="19" fillId="0" borderId="0" xfId="0" applyNumberFormat="1" applyFont="1" applyFill="1"/>
    <xf numFmtId="166" fontId="19" fillId="0" borderId="0" xfId="0" applyNumberFormat="1" applyFont="1" applyFill="1" applyAlignment="1">
      <alignment vertical="top"/>
    </xf>
    <xf numFmtId="0" fontId="19" fillId="0" borderId="0" xfId="0" applyFont="1" applyFill="1" applyAlignment="1"/>
    <xf numFmtId="2" fontId="19" fillId="0" borderId="0" xfId="0" applyNumberFormat="1" applyFont="1" applyFill="1"/>
    <xf numFmtId="164" fontId="19" fillId="0" borderId="0" xfId="0" applyNumberFormat="1" applyFont="1" applyFill="1"/>
    <xf numFmtId="2" fontId="22" fillId="0" borderId="0" xfId="0" applyNumberFormat="1" applyFont="1" applyFill="1"/>
    <xf numFmtId="0" fontId="22" fillId="0" borderId="0" xfId="0" applyFont="1" applyFill="1" applyAlignment="1">
      <alignment vertical="top"/>
    </xf>
    <xf numFmtId="0" fontId="22" fillId="0" borderId="0" xfId="0" applyFont="1" applyBorder="1" applyAlignment="1">
      <alignment horizontal="left" vertical="center"/>
    </xf>
    <xf numFmtId="164" fontId="23" fillId="0" borderId="0" xfId="0" applyNumberFormat="1" applyFont="1"/>
    <xf numFmtId="0" fontId="22" fillId="0" borderId="0" xfId="0" applyFont="1" applyFill="1"/>
    <xf numFmtId="0" fontId="19" fillId="0" borderId="0" xfId="0" quotePrefix="1" applyFont="1"/>
    <xf numFmtId="0" fontId="23" fillId="0" borderId="0" xfId="0" applyFont="1" applyFill="1"/>
    <xf numFmtId="0" fontId="19" fillId="0" borderId="0" xfId="0" applyFont="1" applyFill="1" applyBorder="1" applyAlignment="1">
      <alignment vertical="top"/>
    </xf>
    <xf numFmtId="0" fontId="19" fillId="0" borderId="0" xfId="0" applyFont="1" applyFill="1" applyBorder="1" applyAlignment="1">
      <alignment horizontal="center" vertical="top"/>
    </xf>
    <xf numFmtId="0" fontId="19" fillId="0" borderId="0" xfId="0" applyFont="1" applyBorder="1" applyAlignment="1">
      <alignment vertical="top"/>
    </xf>
    <xf numFmtId="166" fontId="22" fillId="0" borderId="0" xfId="0" applyNumberFormat="1" applyFont="1" applyBorder="1" applyAlignment="1">
      <alignment vertical="top"/>
    </xf>
    <xf numFmtId="0" fontId="22" fillId="0" borderId="0" xfId="0" applyFont="1" applyBorder="1" applyAlignment="1">
      <alignment vertical="top"/>
    </xf>
    <xf numFmtId="0" fontId="22" fillId="0" borderId="0" xfId="0" applyFont="1" applyBorder="1" applyAlignment="1">
      <alignment horizontal="left" vertical="top"/>
    </xf>
    <xf numFmtId="164" fontId="22" fillId="0" borderId="0" xfId="0" applyNumberFormat="1" applyFont="1" applyBorder="1" applyAlignment="1">
      <alignment vertical="top"/>
    </xf>
    <xf numFmtId="2" fontId="19" fillId="0" borderId="0" xfId="0" applyNumberFormat="1" applyFont="1" applyFill="1" applyBorder="1" applyAlignment="1">
      <alignment vertical="top"/>
    </xf>
    <xf numFmtId="0" fontId="19" fillId="0" borderId="0" xfId="0" applyFont="1" applyBorder="1" applyAlignment="1">
      <alignment horizontal="center" vertical="top"/>
    </xf>
    <xf numFmtId="2" fontId="22" fillId="0" borderId="0" xfId="0" applyNumberFormat="1" applyFont="1" applyFill="1" applyBorder="1" applyAlignment="1">
      <alignment horizontal="left" vertical="top"/>
    </xf>
    <xf numFmtId="0" fontId="19" fillId="0" borderId="0" xfId="0" applyFont="1" applyFill="1" applyBorder="1"/>
    <xf numFmtId="0" fontId="19" fillId="0" borderId="0" xfId="0" applyFont="1" applyBorder="1"/>
    <xf numFmtId="0" fontId="19" fillId="0" borderId="0" xfId="0" applyFont="1" applyFill="1" applyBorder="1" applyAlignment="1">
      <alignment horizontal="center"/>
    </xf>
    <xf numFmtId="0" fontId="22" fillId="0" borderId="0" xfId="0" applyFont="1" applyBorder="1"/>
    <xf numFmtId="166" fontId="22" fillId="0" borderId="0" xfId="0" applyNumberFormat="1" applyFont="1" applyBorder="1"/>
    <xf numFmtId="164" fontId="22" fillId="0" borderId="0" xfId="0" applyNumberFormat="1" applyFont="1" applyBorder="1"/>
    <xf numFmtId="166" fontId="19" fillId="0" borderId="0" xfId="0" applyNumberFormat="1" applyFont="1" applyFill="1" applyBorder="1" applyAlignment="1">
      <alignment vertical="top"/>
    </xf>
    <xf numFmtId="0" fontId="22" fillId="0" borderId="0" xfId="0" applyFont="1" applyFill="1" applyBorder="1" applyAlignment="1">
      <alignment horizontal="left" vertical="top"/>
    </xf>
    <xf numFmtId="0" fontId="19" fillId="0" borderId="0" xfId="0" applyFont="1" applyBorder="1" applyAlignment="1">
      <alignment horizontal="center"/>
    </xf>
    <xf numFmtId="0" fontId="19" fillId="0" borderId="0" xfId="0" applyFont="1" applyAlignment="1"/>
    <xf numFmtId="0" fontId="22" fillId="0" borderId="0" xfId="0" applyFont="1" applyFill="1" applyBorder="1" applyAlignment="1">
      <alignment horizontal="left" vertical="center"/>
    </xf>
    <xf numFmtId="0" fontId="19" fillId="0" borderId="0" xfId="0" applyFont="1" applyFill="1" applyBorder="1" applyAlignment="1">
      <alignment vertical="center" wrapText="1"/>
    </xf>
    <xf numFmtId="2" fontId="19" fillId="0" borderId="0" xfId="0" applyNumberFormat="1" applyFont="1" applyFill="1" applyBorder="1"/>
    <xf numFmtId="2" fontId="22" fillId="0" borderId="0" xfId="0" applyNumberFormat="1" applyFont="1" applyFill="1" applyBorder="1" applyAlignment="1">
      <alignment horizontal="left"/>
    </xf>
    <xf numFmtId="164" fontId="19" fillId="0" borderId="0" xfId="0" applyNumberFormat="1" applyFont="1" applyBorder="1"/>
    <xf numFmtId="2" fontId="19" fillId="0" borderId="0" xfId="0" applyNumberFormat="1" applyFont="1" applyFill="1" applyAlignment="1">
      <alignment vertical="top"/>
    </xf>
    <xf numFmtId="166" fontId="19" fillId="0" borderId="0" xfId="0" applyNumberFormat="1" applyFont="1" applyAlignment="1">
      <alignment vertical="top"/>
    </xf>
    <xf numFmtId="2" fontId="22" fillId="0" borderId="0" xfId="0" applyNumberFormat="1" applyFont="1" applyFill="1" applyAlignment="1">
      <alignment vertical="top"/>
    </xf>
    <xf numFmtId="0" fontId="23" fillId="0" borderId="0" xfId="0" applyFont="1" applyAlignment="1">
      <alignment vertical="top"/>
    </xf>
    <xf numFmtId="165" fontId="19" fillId="0" borderId="0" xfId="0" applyNumberFormat="1" applyFont="1" applyFill="1" applyAlignment="1">
      <alignment horizontal="left"/>
    </xf>
    <xf numFmtId="165" fontId="22" fillId="0" borderId="0" xfId="0" applyNumberFormat="1" applyFont="1"/>
    <xf numFmtId="0" fontId="19" fillId="0" borderId="0" xfId="0" applyFont="1" applyFill="1" applyAlignment="1">
      <alignment horizontal="left" vertical="top"/>
    </xf>
    <xf numFmtId="0" fontId="22" fillId="0" borderId="0" xfId="0" applyFont="1" applyAlignment="1">
      <alignment horizontal="center"/>
    </xf>
    <xf numFmtId="0" fontId="24" fillId="0" borderId="0" xfId="0" applyFont="1" applyAlignment="1">
      <alignment wrapText="1"/>
    </xf>
    <xf numFmtId="0" fontId="19" fillId="0" borderId="0" xfId="0" applyFont="1" applyFill="1" applyBorder="1" applyAlignment="1">
      <alignment horizontal="left" wrapText="1"/>
    </xf>
    <xf numFmtId="0" fontId="19" fillId="0" borderId="0" xfId="0" applyFont="1" applyAlignment="1">
      <alignment horizontal="left" wrapText="1"/>
    </xf>
    <xf numFmtId="0" fontId="0" fillId="0" borderId="0" xfId="0" applyFont="1" applyAlignment="1">
      <alignment vertical="top"/>
    </xf>
    <xf numFmtId="166" fontId="25" fillId="0" borderId="0" xfId="0" applyNumberFormat="1" applyFont="1" applyBorder="1" applyAlignment="1">
      <alignment vertical="top"/>
    </xf>
    <xf numFmtId="166" fontId="25" fillId="0" borderId="0" xfId="0" applyNumberFormat="1" applyFont="1" applyAlignment="1">
      <alignment vertical="top"/>
    </xf>
    <xf numFmtId="166" fontId="25" fillId="0" borderId="0" xfId="0" applyNumberFormat="1" applyFont="1"/>
    <xf numFmtId="0" fontId="19" fillId="6" borderId="0" xfId="0" applyFont="1" applyFill="1" applyAlignment="1">
      <alignment vertical="top"/>
    </xf>
    <xf numFmtId="0" fontId="19" fillId="0" borderId="0" xfId="0" applyNumberFormat="1" applyFont="1" applyFill="1" applyAlignment="1"/>
    <xf numFmtId="0" fontId="24" fillId="0" borderId="0" xfId="0" applyFont="1" applyAlignment="1"/>
    <xf numFmtId="0" fontId="19" fillId="0" borderId="0" xfId="0" applyFont="1" applyFill="1" applyBorder="1" applyAlignment="1">
      <alignment horizontal="left"/>
    </xf>
    <xf numFmtId="0" fontId="19" fillId="0" borderId="0" xfId="0" applyFont="1" applyAlignment="1">
      <alignment horizontal="left"/>
    </xf>
    <xf numFmtId="166" fontId="1" fillId="3" borderId="0" xfId="0" applyNumberFormat="1" applyFont="1" applyFill="1"/>
    <xf numFmtId="166" fontId="1" fillId="3" borderId="0" xfId="0" applyNumberFormat="1" applyFont="1" applyFill="1" applyAlignment="1">
      <alignment vertical="top"/>
    </xf>
    <xf numFmtId="0" fontId="0" fillId="0" borderId="0" xfId="0" applyFont="1" applyFill="1" applyAlignment="1">
      <alignment vertical="top"/>
    </xf>
    <xf numFmtId="164" fontId="22" fillId="0" borderId="0" xfId="0" applyNumberFormat="1" applyFont="1" applyFill="1"/>
    <xf numFmtId="0" fontId="19" fillId="7" borderId="0" xfId="0" applyFont="1" applyFill="1" applyAlignment="1">
      <alignment vertical="top" wrapText="1"/>
    </xf>
    <xf numFmtId="166" fontId="19" fillId="0" borderId="0" xfId="0" applyNumberFormat="1" applyFont="1" applyFill="1" applyBorder="1"/>
    <xf numFmtId="166" fontId="1" fillId="3" borderId="0" xfId="0" applyNumberFormat="1"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26"/>
  <sheetViews>
    <sheetView workbookViewId="0">
      <selection activeCell="A22" sqref="A22"/>
    </sheetView>
  </sheetViews>
  <sheetFormatPr defaultRowHeight="15" x14ac:dyDescent="0.25"/>
  <cols>
    <col min="1" max="1" width="94.140625" customWidth="1"/>
    <col min="2" max="2" width="14" bestFit="1" customWidth="1"/>
  </cols>
  <sheetData>
    <row r="1" spans="1:1" x14ac:dyDescent="0.25">
      <c r="A1" t="s">
        <v>599</v>
      </c>
    </row>
    <row r="2" spans="1:1" x14ac:dyDescent="0.25">
      <c r="A2" t="s">
        <v>540</v>
      </c>
    </row>
    <row r="3" spans="1:1" x14ac:dyDescent="0.25">
      <c r="A3" t="s">
        <v>541</v>
      </c>
    </row>
    <row r="4" spans="1:1" x14ac:dyDescent="0.25">
      <c r="A4" t="s">
        <v>543</v>
      </c>
    </row>
    <row r="5" spans="1:1" x14ac:dyDescent="0.25">
      <c r="A5" t="s">
        <v>542</v>
      </c>
    </row>
    <row r="6" spans="1:1" x14ac:dyDescent="0.25">
      <c r="A6" t="s">
        <v>544</v>
      </c>
    </row>
    <row r="7" spans="1:1" x14ac:dyDescent="0.25">
      <c r="A7" t="s">
        <v>545</v>
      </c>
    </row>
    <row r="8" spans="1:1" x14ac:dyDescent="0.25">
      <c r="A8" t="s">
        <v>546</v>
      </c>
    </row>
    <row r="9" spans="1:1" x14ac:dyDescent="0.25">
      <c r="A9" t="s">
        <v>547</v>
      </c>
    </row>
    <row r="10" spans="1:1" x14ac:dyDescent="0.25">
      <c r="A10" t="s">
        <v>550</v>
      </c>
    </row>
    <row r="11" spans="1:1" x14ac:dyDescent="0.25">
      <c r="A11" t="s">
        <v>548</v>
      </c>
    </row>
    <row r="12" spans="1:1" x14ac:dyDescent="0.25">
      <c r="A12" t="s">
        <v>549</v>
      </c>
    </row>
    <row r="13" spans="1:1" x14ac:dyDescent="0.25">
      <c r="A13" t="s">
        <v>551</v>
      </c>
    </row>
    <row r="14" spans="1:1" x14ac:dyDescent="0.25">
      <c r="A14" t="s">
        <v>552</v>
      </c>
    </row>
    <row r="15" spans="1:1" x14ac:dyDescent="0.25">
      <c r="A15" t="s">
        <v>553</v>
      </c>
    </row>
    <row r="16" spans="1:1" x14ac:dyDescent="0.25">
      <c r="A16" t="s">
        <v>554</v>
      </c>
    </row>
    <row r="17" spans="1:1" x14ac:dyDescent="0.25">
      <c r="A17" t="s">
        <v>555</v>
      </c>
    </row>
    <row r="18" spans="1:1" x14ac:dyDescent="0.25">
      <c r="A18" t="s">
        <v>556</v>
      </c>
    </row>
    <row r="19" spans="1:1" x14ac:dyDescent="0.25">
      <c r="A19" t="s">
        <v>557</v>
      </c>
    </row>
    <row r="20" spans="1:1" x14ac:dyDescent="0.25">
      <c r="A20" t="s">
        <v>558</v>
      </c>
    </row>
    <row r="21" spans="1:1" x14ac:dyDescent="0.25">
      <c r="A21" t="s">
        <v>559</v>
      </c>
    </row>
    <row r="22" spans="1:1" x14ac:dyDescent="0.25">
      <c r="A22" t="s">
        <v>560</v>
      </c>
    </row>
    <row r="23" spans="1:1" x14ac:dyDescent="0.25">
      <c r="A23" t="s">
        <v>561</v>
      </c>
    </row>
    <row r="24" spans="1:1" x14ac:dyDescent="0.25">
      <c r="A24" t="s">
        <v>562</v>
      </c>
    </row>
    <row r="25" spans="1:1" x14ac:dyDescent="0.25">
      <c r="A25" t="s">
        <v>563</v>
      </c>
    </row>
    <row r="26" spans="1:1" x14ac:dyDescent="0.25">
      <c r="A26" t="s">
        <v>564</v>
      </c>
    </row>
  </sheetData>
  <pageMargins left="0.70866141732283472" right="0.70866141732283472" top="0.74803149606299213" bottom="0.74803149606299213"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22" sqref="C22"/>
    </sheetView>
  </sheetViews>
  <sheetFormatPr defaultRowHeight="15" x14ac:dyDescent="0.25"/>
  <cols>
    <col min="1" max="1" width="24.7109375" customWidth="1"/>
    <col min="3" max="3" width="27" customWidth="1"/>
  </cols>
  <sheetData>
    <row r="1" spans="1:3" x14ac:dyDescent="0.25">
      <c r="A1" t="s">
        <v>726</v>
      </c>
    </row>
    <row r="2" spans="1:3" x14ac:dyDescent="0.25">
      <c r="A2" t="s">
        <v>727</v>
      </c>
      <c r="B2" t="s">
        <v>899</v>
      </c>
      <c r="C2" t="s">
        <v>901</v>
      </c>
    </row>
    <row r="3" spans="1:3" x14ac:dyDescent="0.25">
      <c r="A3" s="18" t="s">
        <v>728</v>
      </c>
      <c r="B3">
        <v>1</v>
      </c>
    </row>
    <row r="4" spans="1:3" x14ac:dyDescent="0.25">
      <c r="A4" s="18" t="s">
        <v>729</v>
      </c>
      <c r="B4">
        <v>2</v>
      </c>
      <c r="C4" t="s">
        <v>900</v>
      </c>
    </row>
    <row r="5" spans="1:3" x14ac:dyDescent="0.25">
      <c r="A5" s="18" t="s">
        <v>730</v>
      </c>
      <c r="B5">
        <v>3</v>
      </c>
    </row>
    <row r="6" spans="1:3" x14ac:dyDescent="0.25">
      <c r="A6" s="18" t="s">
        <v>731</v>
      </c>
      <c r="B6">
        <v>4</v>
      </c>
    </row>
    <row r="7" spans="1:3" x14ac:dyDescent="0.25">
      <c r="A7" s="18" t="s">
        <v>732</v>
      </c>
      <c r="B7">
        <v>5</v>
      </c>
    </row>
    <row r="8" spans="1:3" x14ac:dyDescent="0.25">
      <c r="A8" s="18" t="s">
        <v>733</v>
      </c>
      <c r="B8">
        <v>6</v>
      </c>
    </row>
    <row r="9" spans="1:3" x14ac:dyDescent="0.25">
      <c r="A9" s="18" t="s">
        <v>734</v>
      </c>
      <c r="B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pageSetUpPr fitToPage="1"/>
  </sheetPr>
  <dimension ref="A1:X210"/>
  <sheetViews>
    <sheetView tabSelected="1" topLeftCell="K1" zoomScale="90" zoomScaleNormal="90" workbookViewId="0">
      <pane ySplit="1" topLeftCell="A188" activePane="bottomLeft" state="frozen"/>
      <selection pane="bottomLeft" activeCell="T196" sqref="T196"/>
    </sheetView>
  </sheetViews>
  <sheetFormatPr defaultRowHeight="18.75" customHeight="1" x14ac:dyDescent="0.25"/>
  <cols>
    <col min="1" max="1" width="14" style="65" customWidth="1"/>
    <col min="2" max="2" width="14.28515625" style="65" customWidth="1"/>
    <col min="3" max="3" width="10.85546875" style="65" customWidth="1"/>
    <col min="4" max="4" width="12.42578125" style="65" customWidth="1"/>
    <col min="5" max="5" width="6.7109375" style="122" customWidth="1"/>
    <col min="6" max="6" width="7.85546875" style="122" customWidth="1"/>
    <col min="7" max="7" width="8" style="122" customWidth="1"/>
    <col min="8" max="8" width="7.140625" style="122" customWidth="1"/>
    <col min="9" max="9" width="11.7109375" style="65" customWidth="1"/>
    <col min="10" max="10" width="10.85546875" style="65" customWidth="1"/>
    <col min="11" max="11" width="9.140625" style="87" customWidth="1"/>
    <col min="12" max="12" width="19.140625" style="65" customWidth="1"/>
    <col min="13" max="13" width="40.28515625" style="80" customWidth="1"/>
    <col min="14" max="14" width="34.5703125" style="74" customWidth="1"/>
    <col min="15" max="15" width="15.7109375" style="64" customWidth="1"/>
    <col min="16" max="16" width="9.140625" style="64" customWidth="1"/>
    <col min="17" max="17" width="11" style="65" customWidth="1"/>
    <col min="18" max="18" width="0.28515625" style="75" customWidth="1"/>
    <col min="19" max="19" width="13.7109375" style="65" hidden="1" customWidth="1"/>
    <col min="20" max="20" width="15.7109375" style="66" customWidth="1"/>
    <col min="21" max="21" width="15.42578125" style="65" customWidth="1"/>
    <col min="22" max="22" width="16.5703125" style="65" customWidth="1"/>
    <col min="23" max="23" width="11.85546875" style="67" customWidth="1"/>
    <col min="24" max="24" width="32.5703125" style="65" bestFit="1" customWidth="1"/>
    <col min="25" max="16384" width="9.140625" style="65"/>
  </cols>
  <sheetData>
    <row r="1" spans="1:23" s="56" customFormat="1" ht="36.75" customHeight="1" x14ac:dyDescent="0.25">
      <c r="A1" s="47" t="s">
        <v>0</v>
      </c>
      <c r="B1" s="47" t="s">
        <v>724</v>
      </c>
      <c r="C1" s="47" t="s">
        <v>735</v>
      </c>
      <c r="D1" s="47" t="s">
        <v>725</v>
      </c>
      <c r="E1" s="49" t="s">
        <v>935</v>
      </c>
      <c r="F1" s="49" t="s">
        <v>932</v>
      </c>
      <c r="G1" s="49" t="s">
        <v>933</v>
      </c>
      <c r="H1" s="49" t="s">
        <v>934</v>
      </c>
      <c r="I1" s="47" t="s">
        <v>999</v>
      </c>
      <c r="J1" s="47" t="s">
        <v>1</v>
      </c>
      <c r="K1" s="47" t="s">
        <v>2</v>
      </c>
      <c r="L1" s="47" t="s">
        <v>231</v>
      </c>
      <c r="M1" s="130" t="s">
        <v>974</v>
      </c>
      <c r="N1" s="50" t="s">
        <v>975</v>
      </c>
      <c r="O1" s="51" t="s">
        <v>718</v>
      </c>
      <c r="P1" s="51" t="s">
        <v>719</v>
      </c>
      <c r="Q1" s="48" t="s">
        <v>3</v>
      </c>
      <c r="R1" s="139" t="s">
        <v>4</v>
      </c>
      <c r="S1" s="52" t="s">
        <v>6</v>
      </c>
      <c r="T1" s="53" t="s">
        <v>5</v>
      </c>
      <c r="U1" s="47" t="s">
        <v>1220</v>
      </c>
      <c r="V1" s="54" t="s">
        <v>292</v>
      </c>
      <c r="W1" s="55" t="s">
        <v>293</v>
      </c>
    </row>
    <row r="2" spans="1:23" s="60" customFormat="1" ht="15" x14ac:dyDescent="0.25">
      <c r="A2" s="57" t="s">
        <v>7</v>
      </c>
      <c r="B2" s="57" t="s">
        <v>900</v>
      </c>
      <c r="C2" s="57"/>
      <c r="D2" s="58" t="s">
        <v>8</v>
      </c>
      <c r="E2" s="59"/>
      <c r="F2" s="59">
        <v>85</v>
      </c>
      <c r="G2" s="59">
        <v>92</v>
      </c>
      <c r="H2" s="59">
        <v>90</v>
      </c>
      <c r="I2" s="58" t="s">
        <v>861</v>
      </c>
      <c r="J2" s="58" t="s">
        <v>10</v>
      </c>
      <c r="K2" s="57" t="s">
        <v>11</v>
      </c>
      <c r="L2" s="58" t="s">
        <v>903</v>
      </c>
      <c r="M2" s="57" t="s">
        <v>1120</v>
      </c>
      <c r="N2" s="57" t="s">
        <v>976</v>
      </c>
      <c r="O2" s="58" t="s">
        <v>841</v>
      </c>
      <c r="P2" s="58"/>
      <c r="Q2" s="58" t="s">
        <v>12</v>
      </c>
      <c r="R2" s="116">
        <v>113.4</v>
      </c>
      <c r="S2" s="60">
        <v>75</v>
      </c>
      <c r="T2" s="128">
        <f>R2*1.75</f>
        <v>198.45000000000002</v>
      </c>
      <c r="U2" s="126" t="s">
        <v>1222</v>
      </c>
      <c r="V2" s="60" t="s">
        <v>294</v>
      </c>
      <c r="W2" s="62">
        <v>148.19999999999999</v>
      </c>
    </row>
    <row r="3" spans="1:23" s="60" customFormat="1" ht="18.75" customHeight="1" x14ac:dyDescent="0.25">
      <c r="A3" s="57" t="s">
        <v>14</v>
      </c>
      <c r="B3" s="57" t="s">
        <v>900</v>
      </c>
      <c r="C3" s="57"/>
      <c r="D3" s="58" t="s">
        <v>8</v>
      </c>
      <c r="E3" s="59"/>
      <c r="F3" s="59">
        <v>85</v>
      </c>
      <c r="G3" s="59">
        <v>92</v>
      </c>
      <c r="H3" s="59">
        <v>90</v>
      </c>
      <c r="I3" s="58" t="s">
        <v>861</v>
      </c>
      <c r="J3" s="58" t="s">
        <v>10</v>
      </c>
      <c r="K3" s="57" t="s">
        <v>15</v>
      </c>
      <c r="L3" s="58" t="s">
        <v>903</v>
      </c>
      <c r="M3" s="57" t="s">
        <v>1121</v>
      </c>
      <c r="N3" s="57" t="s">
        <v>977</v>
      </c>
      <c r="O3" s="58" t="s">
        <v>842</v>
      </c>
      <c r="P3" s="58"/>
      <c r="Q3" s="58" t="s">
        <v>12</v>
      </c>
      <c r="R3" s="116">
        <v>113.4</v>
      </c>
      <c r="S3" s="60">
        <v>75</v>
      </c>
      <c r="T3" s="128">
        <f t="shared" ref="T3:T76" si="0">R3*1.75</f>
        <v>198.45000000000002</v>
      </c>
      <c r="U3" s="126" t="s">
        <v>1222</v>
      </c>
      <c r="V3" s="60" t="s">
        <v>295</v>
      </c>
      <c r="W3" s="62">
        <v>148.19999999999999</v>
      </c>
    </row>
    <row r="4" spans="1:23" s="60" customFormat="1" ht="18.75" customHeight="1" x14ac:dyDescent="0.25">
      <c r="A4" s="57" t="s">
        <v>16</v>
      </c>
      <c r="B4" s="57" t="s">
        <v>900</v>
      </c>
      <c r="C4" s="57"/>
      <c r="D4" s="58" t="s">
        <v>8</v>
      </c>
      <c r="E4" s="59"/>
      <c r="F4" s="59">
        <v>85</v>
      </c>
      <c r="G4" s="59">
        <v>92</v>
      </c>
      <c r="H4" s="59">
        <v>90</v>
      </c>
      <c r="I4" s="58" t="s">
        <v>861</v>
      </c>
      <c r="J4" s="58" t="s">
        <v>10</v>
      </c>
      <c r="K4" s="57" t="s">
        <v>17</v>
      </c>
      <c r="L4" s="58" t="s">
        <v>903</v>
      </c>
      <c r="M4" s="57" t="s">
        <v>1122</v>
      </c>
      <c r="N4" s="57" t="s">
        <v>978</v>
      </c>
      <c r="O4" s="58" t="s">
        <v>895</v>
      </c>
      <c r="P4" s="58"/>
      <c r="Q4" s="58" t="s">
        <v>18</v>
      </c>
      <c r="R4" s="116">
        <v>113.4</v>
      </c>
      <c r="S4" s="60">
        <v>75</v>
      </c>
      <c r="T4" s="128">
        <f t="shared" si="0"/>
        <v>198.45000000000002</v>
      </c>
      <c r="U4" s="126" t="s">
        <v>1223</v>
      </c>
      <c r="V4" s="60" t="s">
        <v>296</v>
      </c>
      <c r="W4" s="62">
        <v>148.19999999999999</v>
      </c>
    </row>
    <row r="5" spans="1:23" s="60" customFormat="1" ht="18.75" customHeight="1" x14ac:dyDescent="0.25">
      <c r="A5" s="57" t="s">
        <v>19</v>
      </c>
      <c r="B5" s="57" t="s">
        <v>900</v>
      </c>
      <c r="C5" s="57"/>
      <c r="D5" s="58" t="s">
        <v>8</v>
      </c>
      <c r="E5" s="59"/>
      <c r="F5" s="59">
        <v>85</v>
      </c>
      <c r="G5" s="59">
        <v>92</v>
      </c>
      <c r="H5" s="59">
        <v>90</v>
      </c>
      <c r="I5" s="58" t="s">
        <v>861</v>
      </c>
      <c r="J5" s="58" t="s">
        <v>1</v>
      </c>
      <c r="K5" s="57" t="s">
        <v>20</v>
      </c>
      <c r="L5" s="58" t="s">
        <v>903</v>
      </c>
      <c r="M5" s="58" t="s">
        <v>971</v>
      </c>
      <c r="N5" s="57" t="s">
        <v>979</v>
      </c>
      <c r="O5" s="58" t="s">
        <v>895</v>
      </c>
      <c r="P5" s="58"/>
      <c r="Q5" s="58" t="s">
        <v>18</v>
      </c>
      <c r="R5" s="116">
        <v>113.4</v>
      </c>
      <c r="S5" s="60">
        <v>75</v>
      </c>
      <c r="T5" s="128">
        <f t="shared" si="0"/>
        <v>198.45000000000002</v>
      </c>
      <c r="U5" s="126" t="s">
        <v>1223</v>
      </c>
      <c r="V5" s="60" t="s">
        <v>297</v>
      </c>
      <c r="W5" s="62">
        <v>148.19999999999999</v>
      </c>
    </row>
    <row r="6" spans="1:23" s="60" customFormat="1" ht="18.75" customHeight="1" x14ac:dyDescent="0.25">
      <c r="A6" s="57" t="s">
        <v>21</v>
      </c>
      <c r="B6" s="57" t="s">
        <v>900</v>
      </c>
      <c r="C6" s="57"/>
      <c r="D6" s="58" t="s">
        <v>8</v>
      </c>
      <c r="E6" s="59"/>
      <c r="F6" s="59">
        <v>85</v>
      </c>
      <c r="G6" s="59">
        <v>92</v>
      </c>
      <c r="H6" s="59">
        <v>90</v>
      </c>
      <c r="I6" s="58" t="s">
        <v>861</v>
      </c>
      <c r="J6" s="58" t="s">
        <v>1</v>
      </c>
      <c r="K6" s="57" t="s">
        <v>15</v>
      </c>
      <c r="L6" s="58" t="s">
        <v>903</v>
      </c>
      <c r="M6" s="58" t="s">
        <v>972</v>
      </c>
      <c r="N6" s="57" t="s">
        <v>977</v>
      </c>
      <c r="O6" s="58" t="s">
        <v>895</v>
      </c>
      <c r="P6" s="58"/>
      <c r="Q6" s="58" t="s">
        <v>18</v>
      </c>
      <c r="R6" s="116">
        <v>113.4</v>
      </c>
      <c r="S6" s="60">
        <v>75</v>
      </c>
      <c r="T6" s="128">
        <f t="shared" si="0"/>
        <v>198.45000000000002</v>
      </c>
      <c r="U6" s="126" t="s">
        <v>1223</v>
      </c>
      <c r="V6" s="60" t="s">
        <v>298</v>
      </c>
      <c r="W6" s="62">
        <v>148.19999999999999</v>
      </c>
    </row>
    <row r="7" spans="1:23" s="60" customFormat="1" ht="18.75" customHeight="1" x14ac:dyDescent="0.25">
      <c r="A7" s="57" t="s">
        <v>22</v>
      </c>
      <c r="B7" s="57" t="s">
        <v>900</v>
      </c>
      <c r="C7" s="57"/>
      <c r="D7" s="58" t="s">
        <v>8</v>
      </c>
      <c r="E7" s="59"/>
      <c r="F7" s="59">
        <v>85</v>
      </c>
      <c r="G7" s="59">
        <v>92</v>
      </c>
      <c r="H7" s="59">
        <v>90</v>
      </c>
      <c r="I7" s="58" t="s">
        <v>861</v>
      </c>
      <c r="J7" s="58" t="s">
        <v>1</v>
      </c>
      <c r="K7" s="57" t="s">
        <v>23</v>
      </c>
      <c r="L7" s="58" t="s">
        <v>903</v>
      </c>
      <c r="M7" s="58" t="s">
        <v>973</v>
      </c>
      <c r="N7" s="57" t="s">
        <v>980</v>
      </c>
      <c r="O7" s="58" t="s">
        <v>929</v>
      </c>
      <c r="P7" s="58"/>
      <c r="Q7" s="58" t="s">
        <v>18</v>
      </c>
      <c r="R7" s="116">
        <v>113.4</v>
      </c>
      <c r="S7" s="60">
        <v>75</v>
      </c>
      <c r="T7" s="128">
        <f t="shared" si="0"/>
        <v>198.45000000000002</v>
      </c>
      <c r="U7" s="126" t="s">
        <v>1223</v>
      </c>
      <c r="V7" s="60" t="s">
        <v>299</v>
      </c>
      <c r="W7" s="62">
        <v>148.19999999999999</v>
      </c>
    </row>
    <row r="8" spans="1:23" s="60" customFormat="1" ht="18.75" customHeight="1" x14ac:dyDescent="0.25">
      <c r="A8" s="57" t="s">
        <v>24</v>
      </c>
      <c r="B8" s="57" t="s">
        <v>900</v>
      </c>
      <c r="C8" s="57"/>
      <c r="D8" s="58" t="s">
        <v>8</v>
      </c>
      <c r="E8" s="59"/>
      <c r="F8" s="59">
        <v>93</v>
      </c>
      <c r="G8" s="59">
        <v>113</v>
      </c>
      <c r="H8" s="59">
        <v>98</v>
      </c>
      <c r="I8" s="58" t="s">
        <v>865</v>
      </c>
      <c r="J8" s="58" t="s">
        <v>10</v>
      </c>
      <c r="K8" s="57" t="s">
        <v>11</v>
      </c>
      <c r="L8" s="58" t="s">
        <v>906</v>
      </c>
      <c r="M8" s="58" t="s">
        <v>1111</v>
      </c>
      <c r="N8" s="57" t="s">
        <v>981</v>
      </c>
      <c r="O8" s="57" t="s">
        <v>644</v>
      </c>
      <c r="P8" s="58" t="s">
        <v>645</v>
      </c>
      <c r="Q8" s="58" t="s">
        <v>18</v>
      </c>
      <c r="R8" s="116">
        <v>81</v>
      </c>
      <c r="S8" s="60">
        <v>75</v>
      </c>
      <c r="T8" s="128">
        <f t="shared" si="0"/>
        <v>141.75</v>
      </c>
      <c r="U8" s="126" t="s">
        <v>1223</v>
      </c>
      <c r="V8" s="60" t="s">
        <v>300</v>
      </c>
      <c r="W8" s="62">
        <v>134.19999999999999</v>
      </c>
    </row>
    <row r="9" spans="1:23" s="60" customFormat="1" ht="18.75" customHeight="1" x14ac:dyDescent="0.25">
      <c r="A9" s="57" t="s">
        <v>25</v>
      </c>
      <c r="B9" s="57" t="s">
        <v>900</v>
      </c>
      <c r="C9" s="57"/>
      <c r="D9" s="58" t="s">
        <v>8</v>
      </c>
      <c r="E9" s="59"/>
      <c r="F9" s="59">
        <v>93</v>
      </c>
      <c r="G9" s="59">
        <v>113</v>
      </c>
      <c r="H9" s="59">
        <v>98</v>
      </c>
      <c r="I9" s="58" t="s">
        <v>865</v>
      </c>
      <c r="J9" s="58" t="s">
        <v>10</v>
      </c>
      <c r="K9" s="57" t="s">
        <v>15</v>
      </c>
      <c r="L9" s="58" t="s">
        <v>906</v>
      </c>
      <c r="M9" s="58" t="s">
        <v>1112</v>
      </c>
      <c r="N9" s="57" t="s">
        <v>982</v>
      </c>
      <c r="O9" s="57" t="s">
        <v>647</v>
      </c>
      <c r="P9" s="58" t="s">
        <v>648</v>
      </c>
      <c r="Q9" s="58" t="s">
        <v>18</v>
      </c>
      <c r="R9" s="116">
        <v>81</v>
      </c>
      <c r="S9" s="60">
        <v>75</v>
      </c>
      <c r="T9" s="128">
        <f t="shared" si="0"/>
        <v>141.75</v>
      </c>
      <c r="U9" s="126" t="s">
        <v>1223</v>
      </c>
      <c r="V9" s="60" t="s">
        <v>301</v>
      </c>
      <c r="W9" s="62">
        <v>134.19999999999999</v>
      </c>
    </row>
    <row r="10" spans="1:23" ht="18.75" customHeight="1" x14ac:dyDescent="0.25">
      <c r="A10" s="63" t="s">
        <v>26</v>
      </c>
      <c r="B10" s="57" t="s">
        <v>900</v>
      </c>
      <c r="C10" s="63"/>
      <c r="D10" s="58" t="s">
        <v>8</v>
      </c>
      <c r="E10" s="59"/>
      <c r="F10" s="59">
        <v>85</v>
      </c>
      <c r="G10" s="59">
        <v>92</v>
      </c>
      <c r="H10" s="59">
        <v>90</v>
      </c>
      <c r="I10" s="58" t="s">
        <v>861</v>
      </c>
      <c r="J10" s="64" t="s">
        <v>1</v>
      </c>
      <c r="K10" s="63" t="s">
        <v>27</v>
      </c>
      <c r="L10" s="58" t="s">
        <v>903</v>
      </c>
      <c r="M10" s="58" t="s">
        <v>1110</v>
      </c>
      <c r="N10" s="57" t="s">
        <v>983</v>
      </c>
      <c r="O10" s="58" t="s">
        <v>929</v>
      </c>
      <c r="Q10" s="64" t="s">
        <v>18</v>
      </c>
      <c r="R10" s="116">
        <v>113.4</v>
      </c>
      <c r="S10" s="65">
        <v>75</v>
      </c>
      <c r="T10" s="129">
        <f t="shared" si="0"/>
        <v>198.45000000000002</v>
      </c>
      <c r="U10" s="126" t="s">
        <v>1223</v>
      </c>
      <c r="V10" s="65" t="s">
        <v>26</v>
      </c>
      <c r="W10" s="67">
        <v>148.19999999999999</v>
      </c>
    </row>
    <row r="11" spans="1:23" ht="18.75" customHeight="1" x14ac:dyDescent="0.25">
      <c r="A11" s="63" t="s">
        <v>28</v>
      </c>
      <c r="B11" s="57" t="s">
        <v>900</v>
      </c>
      <c r="C11" s="63"/>
      <c r="D11" s="58" t="s">
        <v>8</v>
      </c>
      <c r="E11" s="59"/>
      <c r="F11" s="59">
        <v>85</v>
      </c>
      <c r="G11" s="59">
        <v>92</v>
      </c>
      <c r="H11" s="59">
        <v>90</v>
      </c>
      <c r="I11" s="58" t="s">
        <v>861</v>
      </c>
      <c r="J11" s="64" t="s">
        <v>1</v>
      </c>
      <c r="K11" s="63" t="s">
        <v>29</v>
      </c>
      <c r="L11" s="58" t="s">
        <v>903</v>
      </c>
      <c r="M11" s="58" t="s">
        <v>1113</v>
      </c>
      <c r="N11" s="57" t="s">
        <v>984</v>
      </c>
      <c r="O11" s="64" t="s">
        <v>895</v>
      </c>
      <c r="Q11" s="64" t="s">
        <v>18</v>
      </c>
      <c r="R11" s="116">
        <v>113.4</v>
      </c>
      <c r="S11" s="65">
        <v>75</v>
      </c>
      <c r="T11" s="129">
        <f t="shared" si="0"/>
        <v>198.45000000000002</v>
      </c>
      <c r="U11" s="126" t="s">
        <v>1223</v>
      </c>
      <c r="V11" s="65" t="s">
        <v>28</v>
      </c>
      <c r="W11" s="67">
        <v>148.19999999999999</v>
      </c>
    </row>
    <row r="12" spans="1:23" s="60" customFormat="1" ht="18.75" customHeight="1" x14ac:dyDescent="0.25">
      <c r="A12" s="57" t="s">
        <v>30</v>
      </c>
      <c r="B12" s="57" t="s">
        <v>900</v>
      </c>
      <c r="C12" s="57" t="s">
        <v>66</v>
      </c>
      <c r="D12" s="58" t="s">
        <v>942</v>
      </c>
      <c r="E12" s="59"/>
      <c r="F12" s="59">
        <v>85</v>
      </c>
      <c r="G12" s="59">
        <v>166</v>
      </c>
      <c r="H12" s="59">
        <v>90</v>
      </c>
      <c r="I12" s="58" t="s">
        <v>862</v>
      </c>
      <c r="J12" s="58" t="s">
        <v>10</v>
      </c>
      <c r="K12" s="57" t="s">
        <v>11</v>
      </c>
      <c r="L12" s="58" t="s">
        <v>904</v>
      </c>
      <c r="M12" s="57" t="s">
        <v>1114</v>
      </c>
      <c r="N12" s="57" t="s">
        <v>985</v>
      </c>
      <c r="O12" s="57" t="s">
        <v>895</v>
      </c>
      <c r="P12" s="58"/>
      <c r="Q12" s="58" t="s">
        <v>12</v>
      </c>
      <c r="R12" s="116">
        <v>307.8</v>
      </c>
      <c r="S12" s="60">
        <v>75</v>
      </c>
      <c r="T12" s="128">
        <f t="shared" si="0"/>
        <v>538.65</v>
      </c>
      <c r="U12" s="126" t="s">
        <v>1222</v>
      </c>
      <c r="V12" s="60" t="s">
        <v>302</v>
      </c>
      <c r="W12" s="62">
        <v>389.4</v>
      </c>
    </row>
    <row r="13" spans="1:23" s="60" customFormat="1" ht="18.75" customHeight="1" x14ac:dyDescent="0.25">
      <c r="A13" s="57" t="s">
        <v>31</v>
      </c>
      <c r="B13" s="57" t="s">
        <v>900</v>
      </c>
      <c r="C13" s="57" t="s">
        <v>66</v>
      </c>
      <c r="D13" s="58" t="s">
        <v>942</v>
      </c>
      <c r="E13" s="59"/>
      <c r="F13" s="59">
        <v>85</v>
      </c>
      <c r="G13" s="59">
        <v>166</v>
      </c>
      <c r="H13" s="59">
        <v>90</v>
      </c>
      <c r="I13" s="58" t="s">
        <v>862</v>
      </c>
      <c r="J13" s="58" t="s">
        <v>10</v>
      </c>
      <c r="K13" s="57" t="s">
        <v>15</v>
      </c>
      <c r="L13" s="58" t="s">
        <v>904</v>
      </c>
      <c r="M13" s="57" t="s">
        <v>1115</v>
      </c>
      <c r="N13" s="57" t="s">
        <v>986</v>
      </c>
      <c r="O13" s="57" t="s">
        <v>895</v>
      </c>
      <c r="P13" s="58"/>
      <c r="Q13" s="58" t="s">
        <v>12</v>
      </c>
      <c r="R13" s="116">
        <v>307.8</v>
      </c>
      <c r="S13" s="60">
        <v>75</v>
      </c>
      <c r="T13" s="128">
        <f t="shared" si="0"/>
        <v>538.65</v>
      </c>
      <c r="U13" s="126" t="s">
        <v>1222</v>
      </c>
      <c r="V13" s="60" t="s">
        <v>303</v>
      </c>
      <c r="W13" s="62">
        <v>389.4</v>
      </c>
    </row>
    <row r="14" spans="1:23" ht="18.75" customHeight="1" x14ac:dyDescent="0.25">
      <c r="A14" s="63" t="s">
        <v>32</v>
      </c>
      <c r="B14" s="57" t="s">
        <v>900</v>
      </c>
      <c r="C14" s="63"/>
      <c r="D14" s="64" t="s">
        <v>941</v>
      </c>
      <c r="E14" s="59"/>
      <c r="F14" s="59">
        <v>85</v>
      </c>
      <c r="G14" s="59">
        <v>142</v>
      </c>
      <c r="H14" s="59">
        <v>90</v>
      </c>
      <c r="I14" s="64" t="s">
        <v>863</v>
      </c>
      <c r="J14" s="64" t="s">
        <v>1</v>
      </c>
      <c r="K14" s="63" t="s">
        <v>20</v>
      </c>
      <c r="L14" s="64" t="s">
        <v>905</v>
      </c>
      <c r="M14" s="109" t="s">
        <v>1141</v>
      </c>
      <c r="N14" s="57" t="s">
        <v>1116</v>
      </c>
      <c r="O14" s="58" t="s">
        <v>929</v>
      </c>
      <c r="Q14" s="64" t="s">
        <v>18</v>
      </c>
      <c r="R14" s="75">
        <v>156.6</v>
      </c>
      <c r="S14" s="65">
        <v>75</v>
      </c>
      <c r="T14" s="129">
        <f t="shared" si="0"/>
        <v>274.05</v>
      </c>
      <c r="U14" s="126" t="s">
        <v>1223</v>
      </c>
      <c r="V14" s="65" t="s">
        <v>304</v>
      </c>
      <c r="W14" s="67">
        <v>201.8</v>
      </c>
    </row>
    <row r="15" spans="1:23" s="60" customFormat="1" ht="18.75" customHeight="1" x14ac:dyDescent="0.25">
      <c r="A15" s="57" t="s">
        <v>33</v>
      </c>
      <c r="B15" s="57" t="s">
        <v>900</v>
      </c>
      <c r="C15" s="57"/>
      <c r="D15" s="64" t="s">
        <v>941</v>
      </c>
      <c r="E15" s="59"/>
      <c r="F15" s="59">
        <v>85</v>
      </c>
      <c r="G15" s="59">
        <v>142</v>
      </c>
      <c r="H15" s="59">
        <v>90</v>
      </c>
      <c r="I15" s="64" t="s">
        <v>863</v>
      </c>
      <c r="J15" s="58" t="s">
        <v>10</v>
      </c>
      <c r="K15" s="57" t="s">
        <v>11</v>
      </c>
      <c r="L15" s="64" t="s">
        <v>905</v>
      </c>
      <c r="M15" s="57" t="s">
        <v>1123</v>
      </c>
      <c r="N15" s="57" t="s">
        <v>1117</v>
      </c>
      <c r="O15" s="58" t="s">
        <v>843</v>
      </c>
      <c r="P15" s="58"/>
      <c r="Q15" s="58" t="s">
        <v>12</v>
      </c>
      <c r="R15" s="75">
        <v>156.6</v>
      </c>
      <c r="S15" s="60">
        <v>75</v>
      </c>
      <c r="T15" s="128">
        <f t="shared" si="0"/>
        <v>274.05</v>
      </c>
      <c r="U15" s="126" t="s">
        <v>1222</v>
      </c>
      <c r="V15" s="60" t="s">
        <v>305</v>
      </c>
      <c r="W15" s="62">
        <v>201.8</v>
      </c>
    </row>
    <row r="16" spans="1:23" ht="18.75" customHeight="1" x14ac:dyDescent="0.25">
      <c r="A16" s="63" t="s">
        <v>34</v>
      </c>
      <c r="B16" s="57" t="s">
        <v>900</v>
      </c>
      <c r="C16" s="63"/>
      <c r="D16" s="64" t="s">
        <v>941</v>
      </c>
      <c r="E16" s="59"/>
      <c r="F16" s="59">
        <v>85</v>
      </c>
      <c r="G16" s="59">
        <v>142</v>
      </c>
      <c r="H16" s="59">
        <v>90</v>
      </c>
      <c r="I16" s="64" t="s">
        <v>863</v>
      </c>
      <c r="J16" s="64" t="s">
        <v>1</v>
      </c>
      <c r="K16" s="63" t="s">
        <v>15</v>
      </c>
      <c r="L16" s="64" t="s">
        <v>905</v>
      </c>
      <c r="M16" s="109" t="s">
        <v>1142</v>
      </c>
      <c r="N16" s="57" t="s">
        <v>1118</v>
      </c>
      <c r="O16" s="64" t="s">
        <v>895</v>
      </c>
      <c r="Q16" s="64" t="s">
        <v>18</v>
      </c>
      <c r="R16" s="75">
        <v>156.6</v>
      </c>
      <c r="S16" s="65">
        <v>75</v>
      </c>
      <c r="T16" s="129">
        <f t="shared" si="0"/>
        <v>274.05</v>
      </c>
      <c r="U16" s="126" t="s">
        <v>1223</v>
      </c>
      <c r="V16" s="65" t="s">
        <v>306</v>
      </c>
      <c r="W16" s="67">
        <v>201.8</v>
      </c>
    </row>
    <row r="17" spans="1:23" ht="18.75" customHeight="1" x14ac:dyDescent="0.25">
      <c r="A17" s="63" t="s">
        <v>35</v>
      </c>
      <c r="B17" s="57" t="s">
        <v>900</v>
      </c>
      <c r="C17" s="63"/>
      <c r="D17" s="64" t="s">
        <v>941</v>
      </c>
      <c r="E17" s="59"/>
      <c r="F17" s="59">
        <v>85</v>
      </c>
      <c r="G17" s="59">
        <v>142</v>
      </c>
      <c r="H17" s="59">
        <v>90</v>
      </c>
      <c r="I17" s="64" t="s">
        <v>863</v>
      </c>
      <c r="J17" s="64" t="s">
        <v>10</v>
      </c>
      <c r="K17" s="63" t="s">
        <v>15</v>
      </c>
      <c r="L17" s="64" t="s">
        <v>905</v>
      </c>
      <c r="M17" s="57" t="s">
        <v>1124</v>
      </c>
      <c r="N17" s="57" t="s">
        <v>1118</v>
      </c>
      <c r="O17" s="58" t="s">
        <v>844</v>
      </c>
      <c r="Q17" s="64" t="s">
        <v>12</v>
      </c>
      <c r="R17" s="75">
        <v>156.6</v>
      </c>
      <c r="S17" s="65">
        <v>75</v>
      </c>
      <c r="T17" s="129">
        <f t="shared" si="0"/>
        <v>274.05</v>
      </c>
      <c r="U17" s="126" t="s">
        <v>1222</v>
      </c>
      <c r="V17" s="65" t="s">
        <v>307</v>
      </c>
      <c r="W17" s="67">
        <v>201.8</v>
      </c>
    </row>
    <row r="18" spans="1:23" ht="18.75" customHeight="1" x14ac:dyDescent="0.25">
      <c r="A18" s="63" t="s">
        <v>36</v>
      </c>
      <c r="B18" s="57" t="s">
        <v>900</v>
      </c>
      <c r="C18" s="63"/>
      <c r="D18" s="64" t="s">
        <v>941</v>
      </c>
      <c r="E18" s="59"/>
      <c r="F18" s="59">
        <v>85</v>
      </c>
      <c r="G18" s="59">
        <v>142</v>
      </c>
      <c r="H18" s="59">
        <v>90</v>
      </c>
      <c r="I18" s="64" t="s">
        <v>863</v>
      </c>
      <c r="J18" s="64" t="s">
        <v>10</v>
      </c>
      <c r="K18" s="63" t="s">
        <v>17</v>
      </c>
      <c r="L18" s="64" t="s">
        <v>905</v>
      </c>
      <c r="M18" s="57" t="s">
        <v>1119</v>
      </c>
      <c r="N18" s="57" t="s">
        <v>1125</v>
      </c>
      <c r="O18" s="63" t="s">
        <v>895</v>
      </c>
      <c r="Q18" s="64" t="s">
        <v>18</v>
      </c>
      <c r="R18" s="75">
        <v>156.6</v>
      </c>
      <c r="S18" s="65">
        <v>75</v>
      </c>
      <c r="T18" s="129">
        <f t="shared" si="0"/>
        <v>274.05</v>
      </c>
      <c r="U18" s="126" t="s">
        <v>1223</v>
      </c>
      <c r="V18" s="65" t="s">
        <v>308</v>
      </c>
      <c r="W18" s="67">
        <v>201.8</v>
      </c>
    </row>
    <row r="19" spans="1:23" ht="18.75" customHeight="1" x14ac:dyDescent="0.25">
      <c r="A19" s="63" t="s">
        <v>37</v>
      </c>
      <c r="B19" s="57" t="s">
        <v>900</v>
      </c>
      <c r="C19" s="63"/>
      <c r="D19" s="64" t="s">
        <v>941</v>
      </c>
      <c r="E19" s="59"/>
      <c r="F19" s="59">
        <v>85</v>
      </c>
      <c r="G19" s="59">
        <v>142</v>
      </c>
      <c r="H19" s="59">
        <v>90</v>
      </c>
      <c r="I19" s="64" t="s">
        <v>863</v>
      </c>
      <c r="J19" s="64" t="s">
        <v>1</v>
      </c>
      <c r="K19" s="63" t="s">
        <v>27</v>
      </c>
      <c r="L19" s="64" t="s">
        <v>905</v>
      </c>
      <c r="M19" s="109" t="s">
        <v>1143</v>
      </c>
      <c r="N19" s="57" t="s">
        <v>1138</v>
      </c>
      <c r="O19" s="64" t="s">
        <v>895</v>
      </c>
      <c r="Q19" s="64" t="s">
        <v>18</v>
      </c>
      <c r="R19" s="75">
        <v>156.6</v>
      </c>
      <c r="S19" s="65">
        <v>75</v>
      </c>
      <c r="T19" s="129">
        <f t="shared" si="0"/>
        <v>274.05</v>
      </c>
      <c r="U19" s="126" t="s">
        <v>1223</v>
      </c>
      <c r="V19" s="65" t="s">
        <v>37</v>
      </c>
      <c r="W19" s="67">
        <v>201.8</v>
      </c>
    </row>
    <row r="20" spans="1:23" ht="18.75" customHeight="1" x14ac:dyDescent="0.25">
      <c r="A20" s="63" t="s">
        <v>38</v>
      </c>
      <c r="B20" s="57" t="s">
        <v>900</v>
      </c>
      <c r="C20" s="63"/>
      <c r="D20" s="64" t="s">
        <v>941</v>
      </c>
      <c r="E20" s="59"/>
      <c r="F20" s="59">
        <v>85</v>
      </c>
      <c r="G20" s="59">
        <v>142</v>
      </c>
      <c r="H20" s="59">
        <v>90</v>
      </c>
      <c r="I20" s="64" t="s">
        <v>863</v>
      </c>
      <c r="J20" s="64" t="s">
        <v>1</v>
      </c>
      <c r="K20" s="63" t="s">
        <v>29</v>
      </c>
      <c r="L20" s="64" t="s">
        <v>905</v>
      </c>
      <c r="M20" s="109" t="s">
        <v>1143</v>
      </c>
      <c r="N20" s="57" t="s">
        <v>1139</v>
      </c>
      <c r="O20" s="58" t="s">
        <v>929</v>
      </c>
      <c r="Q20" s="64" t="s">
        <v>18</v>
      </c>
      <c r="R20" s="75">
        <v>156.6</v>
      </c>
      <c r="S20" s="65">
        <v>75</v>
      </c>
      <c r="T20" s="129">
        <f t="shared" si="0"/>
        <v>274.05</v>
      </c>
      <c r="U20" s="126" t="s">
        <v>1223</v>
      </c>
      <c r="V20" s="65" t="s">
        <v>38</v>
      </c>
      <c r="W20" s="67">
        <v>201.8</v>
      </c>
    </row>
    <row r="21" spans="1:23" ht="18.75" customHeight="1" x14ac:dyDescent="0.25">
      <c r="A21" s="63" t="s">
        <v>39</v>
      </c>
      <c r="B21" s="57" t="s">
        <v>900</v>
      </c>
      <c r="C21" s="63"/>
      <c r="D21" s="64" t="s">
        <v>941</v>
      </c>
      <c r="E21" s="59"/>
      <c r="F21" s="59">
        <v>85</v>
      </c>
      <c r="G21" s="59">
        <v>142</v>
      </c>
      <c r="H21" s="59">
        <v>90</v>
      </c>
      <c r="I21" s="64" t="s">
        <v>863</v>
      </c>
      <c r="J21" s="64" t="s">
        <v>1</v>
      </c>
      <c r="K21" s="63" t="s">
        <v>23</v>
      </c>
      <c r="L21" s="64" t="s">
        <v>905</v>
      </c>
      <c r="M21" s="109" t="s">
        <v>1144</v>
      </c>
      <c r="N21" s="57" t="s">
        <v>1140</v>
      </c>
      <c r="O21" s="64" t="s">
        <v>895</v>
      </c>
      <c r="Q21" s="64" t="s">
        <v>18</v>
      </c>
      <c r="R21" s="75">
        <v>156.6</v>
      </c>
      <c r="S21" s="65">
        <v>75</v>
      </c>
      <c r="T21" s="129">
        <f t="shared" si="0"/>
        <v>274.05</v>
      </c>
      <c r="U21" s="126" t="s">
        <v>1223</v>
      </c>
      <c r="V21" s="65" t="s">
        <v>309</v>
      </c>
      <c r="W21" s="67">
        <v>201.8</v>
      </c>
    </row>
    <row r="22" spans="1:23" ht="18.75" customHeight="1" x14ac:dyDescent="0.25">
      <c r="A22" s="63" t="s">
        <v>40</v>
      </c>
      <c r="B22" s="57" t="s">
        <v>900</v>
      </c>
      <c r="C22" s="63"/>
      <c r="D22" s="64" t="s">
        <v>941</v>
      </c>
      <c r="E22" s="59"/>
      <c r="F22" s="59">
        <v>93</v>
      </c>
      <c r="G22" s="59">
        <v>142</v>
      </c>
      <c r="H22" s="59">
        <v>90</v>
      </c>
      <c r="I22" s="64" t="s">
        <v>866</v>
      </c>
      <c r="J22" s="64" t="s">
        <v>10</v>
      </c>
      <c r="K22" s="63" t="s">
        <v>11</v>
      </c>
      <c r="L22" s="64" t="s">
        <v>907</v>
      </c>
      <c r="M22" s="58" t="s">
        <v>1145</v>
      </c>
      <c r="N22" s="57" t="s">
        <v>1117</v>
      </c>
      <c r="O22" s="64" t="s">
        <v>614</v>
      </c>
      <c r="P22" s="64" t="s">
        <v>615</v>
      </c>
      <c r="Q22" s="64" t="s">
        <v>18</v>
      </c>
      <c r="R22" s="75">
        <v>108</v>
      </c>
      <c r="S22" s="65">
        <v>75</v>
      </c>
      <c r="T22" s="129">
        <f t="shared" si="0"/>
        <v>189</v>
      </c>
      <c r="U22" s="126" t="s">
        <v>1223</v>
      </c>
      <c r="V22" s="65" t="s">
        <v>310</v>
      </c>
      <c r="W22" s="67">
        <v>189.2</v>
      </c>
    </row>
    <row r="23" spans="1:23" ht="18.75" customHeight="1" x14ac:dyDescent="0.25">
      <c r="A23" s="63" t="s">
        <v>41</v>
      </c>
      <c r="B23" s="57" t="s">
        <v>900</v>
      </c>
      <c r="C23" s="63"/>
      <c r="D23" s="64" t="s">
        <v>941</v>
      </c>
      <c r="E23" s="59"/>
      <c r="F23" s="59">
        <v>93</v>
      </c>
      <c r="G23" s="59">
        <v>142</v>
      </c>
      <c r="H23" s="59">
        <v>90</v>
      </c>
      <c r="I23" s="64" t="s">
        <v>866</v>
      </c>
      <c r="J23" s="64" t="s">
        <v>10</v>
      </c>
      <c r="K23" s="63" t="s">
        <v>15</v>
      </c>
      <c r="L23" s="64" t="s">
        <v>907</v>
      </c>
      <c r="M23" s="58" t="s">
        <v>1134</v>
      </c>
      <c r="N23" s="57" t="s">
        <v>1118</v>
      </c>
      <c r="O23" s="64" t="s">
        <v>618</v>
      </c>
      <c r="P23" s="64" t="s">
        <v>619</v>
      </c>
      <c r="Q23" s="64" t="s">
        <v>18</v>
      </c>
      <c r="R23" s="75">
        <v>108</v>
      </c>
      <c r="S23" s="65">
        <v>75</v>
      </c>
      <c r="T23" s="129">
        <f t="shared" si="0"/>
        <v>189</v>
      </c>
      <c r="U23" s="126" t="s">
        <v>1223</v>
      </c>
      <c r="V23" s="65" t="s">
        <v>311</v>
      </c>
      <c r="W23" s="67">
        <v>189.2</v>
      </c>
    </row>
    <row r="24" spans="1:23" ht="18.75" customHeight="1" x14ac:dyDescent="0.25">
      <c r="A24" s="63" t="s">
        <v>42</v>
      </c>
      <c r="B24" s="57" t="s">
        <v>900</v>
      </c>
      <c r="C24" s="63"/>
      <c r="D24" s="64" t="s">
        <v>941</v>
      </c>
      <c r="E24" s="59"/>
      <c r="F24" s="59">
        <v>85</v>
      </c>
      <c r="G24" s="59">
        <v>182</v>
      </c>
      <c r="H24" s="59">
        <v>90</v>
      </c>
      <c r="I24" s="64" t="s">
        <v>864</v>
      </c>
      <c r="J24" s="64" t="s">
        <v>1</v>
      </c>
      <c r="K24" s="63" t="s">
        <v>20</v>
      </c>
      <c r="L24" s="64" t="s">
        <v>905</v>
      </c>
      <c r="M24" s="109" t="s">
        <v>1146</v>
      </c>
      <c r="N24" s="57" t="s">
        <v>1126</v>
      </c>
      <c r="O24" s="64" t="s">
        <v>895</v>
      </c>
      <c r="Q24" s="64" t="s">
        <v>18</v>
      </c>
      <c r="R24" s="75">
        <v>174.96</v>
      </c>
      <c r="S24" s="65">
        <v>75</v>
      </c>
      <c r="T24" s="129">
        <f t="shared" si="0"/>
        <v>306.18</v>
      </c>
      <c r="U24" s="126" t="s">
        <v>1223</v>
      </c>
      <c r="V24" s="65" t="s">
        <v>312</v>
      </c>
      <c r="W24" s="67">
        <v>224.58</v>
      </c>
    </row>
    <row r="25" spans="1:23" s="60" customFormat="1" ht="18.75" customHeight="1" x14ac:dyDescent="0.25">
      <c r="A25" s="57" t="s">
        <v>43</v>
      </c>
      <c r="B25" s="57" t="s">
        <v>900</v>
      </c>
      <c r="C25" s="57"/>
      <c r="D25" s="64" t="s">
        <v>941</v>
      </c>
      <c r="E25" s="59"/>
      <c r="F25" s="59">
        <v>85</v>
      </c>
      <c r="G25" s="59">
        <v>182</v>
      </c>
      <c r="H25" s="59">
        <v>90</v>
      </c>
      <c r="I25" s="64" t="s">
        <v>864</v>
      </c>
      <c r="J25" s="58" t="s">
        <v>10</v>
      </c>
      <c r="K25" s="57" t="s">
        <v>11</v>
      </c>
      <c r="L25" s="64" t="s">
        <v>905</v>
      </c>
      <c r="M25" s="57" t="s">
        <v>1135</v>
      </c>
      <c r="N25" s="57" t="s">
        <v>1127</v>
      </c>
      <c r="O25" s="58" t="s">
        <v>845</v>
      </c>
      <c r="P25" s="58"/>
      <c r="Q25" s="58" t="s">
        <v>12</v>
      </c>
      <c r="R25" s="75">
        <v>174.96</v>
      </c>
      <c r="S25" s="60">
        <v>75</v>
      </c>
      <c r="T25" s="128">
        <f t="shared" si="0"/>
        <v>306.18</v>
      </c>
      <c r="U25" s="126" t="s">
        <v>1222</v>
      </c>
      <c r="V25" s="60" t="s">
        <v>313</v>
      </c>
      <c r="W25" s="62">
        <v>224.58</v>
      </c>
    </row>
    <row r="26" spans="1:23" ht="18.75" customHeight="1" x14ac:dyDescent="0.25">
      <c r="A26" s="63" t="s">
        <v>44</v>
      </c>
      <c r="B26" s="57" t="s">
        <v>900</v>
      </c>
      <c r="C26" s="63"/>
      <c r="D26" s="64" t="s">
        <v>941</v>
      </c>
      <c r="E26" s="59"/>
      <c r="F26" s="59">
        <v>85</v>
      </c>
      <c r="G26" s="59">
        <v>182</v>
      </c>
      <c r="H26" s="59">
        <v>90</v>
      </c>
      <c r="I26" s="64" t="s">
        <v>864</v>
      </c>
      <c r="J26" s="64" t="s">
        <v>1</v>
      </c>
      <c r="K26" s="63" t="s">
        <v>15</v>
      </c>
      <c r="L26" s="64" t="s">
        <v>905</v>
      </c>
      <c r="M26" s="109" t="s">
        <v>1147</v>
      </c>
      <c r="N26" s="57" t="s">
        <v>1128</v>
      </c>
      <c r="O26" s="64" t="s">
        <v>895</v>
      </c>
      <c r="Q26" s="64" t="s">
        <v>18</v>
      </c>
      <c r="R26" s="75">
        <v>174.96</v>
      </c>
      <c r="S26" s="65">
        <v>75</v>
      </c>
      <c r="T26" s="129">
        <f t="shared" si="0"/>
        <v>306.18</v>
      </c>
      <c r="U26" s="126" t="s">
        <v>1223</v>
      </c>
      <c r="V26" s="65" t="s">
        <v>314</v>
      </c>
      <c r="W26" s="67">
        <v>224.58</v>
      </c>
    </row>
    <row r="27" spans="1:23" s="60" customFormat="1" ht="18.75" customHeight="1" x14ac:dyDescent="0.25">
      <c r="A27" s="57" t="s">
        <v>45</v>
      </c>
      <c r="B27" s="57" t="s">
        <v>900</v>
      </c>
      <c r="C27" s="57"/>
      <c r="D27" s="64" t="s">
        <v>941</v>
      </c>
      <c r="E27" s="59"/>
      <c r="F27" s="59">
        <v>85</v>
      </c>
      <c r="G27" s="59">
        <v>182</v>
      </c>
      <c r="H27" s="59">
        <v>90</v>
      </c>
      <c r="I27" s="64" t="s">
        <v>864</v>
      </c>
      <c r="J27" s="58" t="s">
        <v>10</v>
      </c>
      <c r="K27" s="57" t="s">
        <v>15</v>
      </c>
      <c r="L27" s="64" t="s">
        <v>905</v>
      </c>
      <c r="M27" s="57" t="s">
        <v>1137</v>
      </c>
      <c r="N27" s="57" t="s">
        <v>1129</v>
      </c>
      <c r="O27" s="58" t="s">
        <v>846</v>
      </c>
      <c r="P27" s="58"/>
      <c r="Q27" s="58" t="s">
        <v>12</v>
      </c>
      <c r="R27" s="75">
        <v>174.96</v>
      </c>
      <c r="S27" s="60">
        <v>75</v>
      </c>
      <c r="T27" s="128">
        <f t="shared" si="0"/>
        <v>306.18</v>
      </c>
      <c r="U27" s="126" t="s">
        <v>1222</v>
      </c>
      <c r="V27" s="60" t="s">
        <v>315</v>
      </c>
      <c r="W27" s="62">
        <v>224.58</v>
      </c>
    </row>
    <row r="28" spans="1:23" s="60" customFormat="1" ht="18.75" customHeight="1" x14ac:dyDescent="0.25">
      <c r="A28" s="57" t="s">
        <v>46</v>
      </c>
      <c r="B28" s="57" t="s">
        <v>900</v>
      </c>
      <c r="C28" s="57"/>
      <c r="D28" s="64" t="s">
        <v>941</v>
      </c>
      <c r="E28" s="59"/>
      <c r="F28" s="59">
        <v>85</v>
      </c>
      <c r="G28" s="59">
        <v>182</v>
      </c>
      <c r="H28" s="59">
        <v>90</v>
      </c>
      <c r="I28" s="64" t="s">
        <v>864</v>
      </c>
      <c r="J28" s="58" t="s">
        <v>10</v>
      </c>
      <c r="K28" s="57" t="s">
        <v>17</v>
      </c>
      <c r="L28" s="64" t="s">
        <v>905</v>
      </c>
      <c r="M28" s="57" t="s">
        <v>1136</v>
      </c>
      <c r="N28" s="57" t="s">
        <v>1130</v>
      </c>
      <c r="O28" s="58" t="s">
        <v>929</v>
      </c>
      <c r="P28" s="58"/>
      <c r="Q28" s="58" t="s">
        <v>18</v>
      </c>
      <c r="R28" s="75">
        <v>174.96</v>
      </c>
      <c r="S28" s="60">
        <v>75</v>
      </c>
      <c r="T28" s="128">
        <f t="shared" si="0"/>
        <v>306.18</v>
      </c>
      <c r="U28" s="126" t="s">
        <v>1223</v>
      </c>
      <c r="V28" s="60" t="s">
        <v>316</v>
      </c>
      <c r="W28" s="62">
        <v>224.58</v>
      </c>
    </row>
    <row r="29" spans="1:23" ht="18.75" customHeight="1" x14ac:dyDescent="0.25">
      <c r="A29" s="63" t="s">
        <v>47</v>
      </c>
      <c r="B29" s="57" t="s">
        <v>900</v>
      </c>
      <c r="C29" s="63"/>
      <c r="D29" s="64" t="s">
        <v>941</v>
      </c>
      <c r="E29" s="59"/>
      <c r="F29" s="59">
        <v>85</v>
      </c>
      <c r="G29" s="59">
        <v>182</v>
      </c>
      <c r="H29" s="59">
        <v>90</v>
      </c>
      <c r="I29" s="64" t="s">
        <v>864</v>
      </c>
      <c r="J29" s="64" t="s">
        <v>1</v>
      </c>
      <c r="K29" s="63" t="s">
        <v>27</v>
      </c>
      <c r="L29" s="64" t="s">
        <v>905</v>
      </c>
      <c r="M29" s="109" t="s">
        <v>1148</v>
      </c>
      <c r="N29" s="57" t="s">
        <v>1131</v>
      </c>
      <c r="O29" s="58" t="s">
        <v>929</v>
      </c>
      <c r="Q29" s="64" t="s">
        <v>18</v>
      </c>
      <c r="R29" s="75">
        <v>174.96</v>
      </c>
      <c r="S29" s="65">
        <v>75</v>
      </c>
      <c r="T29" s="129">
        <f t="shared" si="0"/>
        <v>306.18</v>
      </c>
      <c r="U29" s="126" t="s">
        <v>1223</v>
      </c>
      <c r="V29" s="65" t="s">
        <v>47</v>
      </c>
      <c r="W29" s="67">
        <v>224.58</v>
      </c>
    </row>
    <row r="30" spans="1:23" ht="18.75" customHeight="1" x14ac:dyDescent="0.25">
      <c r="A30" s="63" t="s">
        <v>48</v>
      </c>
      <c r="B30" s="57" t="s">
        <v>900</v>
      </c>
      <c r="C30" s="63"/>
      <c r="D30" s="64" t="s">
        <v>941</v>
      </c>
      <c r="E30" s="59"/>
      <c r="F30" s="59">
        <v>85</v>
      </c>
      <c r="G30" s="59">
        <v>182</v>
      </c>
      <c r="H30" s="59">
        <v>90</v>
      </c>
      <c r="I30" s="64" t="s">
        <v>864</v>
      </c>
      <c r="J30" s="64" t="s">
        <v>1</v>
      </c>
      <c r="K30" s="63" t="s">
        <v>29</v>
      </c>
      <c r="L30" s="64" t="s">
        <v>905</v>
      </c>
      <c r="M30" s="109" t="s">
        <v>1149</v>
      </c>
      <c r="N30" s="57" t="s">
        <v>1132</v>
      </c>
      <c r="O30" s="58" t="s">
        <v>929</v>
      </c>
      <c r="Q30" s="64" t="s">
        <v>18</v>
      </c>
      <c r="R30" s="75">
        <v>174.96</v>
      </c>
      <c r="S30" s="65">
        <v>75</v>
      </c>
      <c r="T30" s="129">
        <f t="shared" si="0"/>
        <v>306.18</v>
      </c>
      <c r="U30" s="126" t="s">
        <v>1223</v>
      </c>
      <c r="V30" s="65" t="s">
        <v>48</v>
      </c>
      <c r="W30" s="67">
        <v>224.58</v>
      </c>
    </row>
    <row r="31" spans="1:23" ht="18.75" customHeight="1" x14ac:dyDescent="0.25">
      <c r="A31" s="63" t="s">
        <v>49</v>
      </c>
      <c r="B31" s="57" t="s">
        <v>900</v>
      </c>
      <c r="C31" s="63"/>
      <c r="D31" s="64" t="s">
        <v>941</v>
      </c>
      <c r="E31" s="59"/>
      <c r="F31" s="59">
        <v>85</v>
      </c>
      <c r="G31" s="59">
        <v>182</v>
      </c>
      <c r="H31" s="59">
        <v>90</v>
      </c>
      <c r="I31" s="64" t="s">
        <v>864</v>
      </c>
      <c r="J31" s="64" t="s">
        <v>1</v>
      </c>
      <c r="K31" s="63" t="s">
        <v>23</v>
      </c>
      <c r="L31" s="64" t="s">
        <v>905</v>
      </c>
      <c r="M31" s="109" t="s">
        <v>1150</v>
      </c>
      <c r="N31" s="57" t="s">
        <v>1133</v>
      </c>
      <c r="O31" s="64" t="s">
        <v>895</v>
      </c>
      <c r="Q31" s="64" t="s">
        <v>18</v>
      </c>
      <c r="R31" s="75">
        <v>174.96</v>
      </c>
      <c r="S31" s="65">
        <v>75</v>
      </c>
      <c r="T31" s="129">
        <f t="shared" si="0"/>
        <v>306.18</v>
      </c>
      <c r="U31" s="126" t="s">
        <v>1223</v>
      </c>
      <c r="V31" s="65" t="s">
        <v>317</v>
      </c>
      <c r="W31" s="67">
        <v>224.58</v>
      </c>
    </row>
    <row r="32" spans="1:23" ht="18.75" customHeight="1" x14ac:dyDescent="0.25">
      <c r="A32" s="63" t="s">
        <v>50</v>
      </c>
      <c r="B32" s="57" t="s">
        <v>900</v>
      </c>
      <c r="C32" s="63"/>
      <c r="D32" s="64" t="s">
        <v>941</v>
      </c>
      <c r="E32" s="59"/>
      <c r="F32" s="59">
        <v>93</v>
      </c>
      <c r="G32" s="59">
        <v>210</v>
      </c>
      <c r="H32" s="59">
        <v>98</v>
      </c>
      <c r="I32" s="64" t="s">
        <v>867</v>
      </c>
      <c r="J32" s="64" t="s">
        <v>10</v>
      </c>
      <c r="K32" s="63" t="s">
        <v>11</v>
      </c>
      <c r="L32" s="64" t="s">
        <v>907</v>
      </c>
      <c r="M32" s="58" t="s">
        <v>1151</v>
      </c>
      <c r="N32" s="57" t="s">
        <v>1127</v>
      </c>
      <c r="O32" s="64" t="s">
        <v>898</v>
      </c>
      <c r="P32" s="64" t="s">
        <v>631</v>
      </c>
      <c r="Q32" s="64" t="s">
        <v>18</v>
      </c>
      <c r="R32" s="75">
        <v>129.6</v>
      </c>
      <c r="S32" s="65">
        <v>75</v>
      </c>
      <c r="T32" s="129">
        <f t="shared" si="0"/>
        <v>226.79999999999998</v>
      </c>
      <c r="U32" s="126" t="s">
        <v>1223</v>
      </c>
      <c r="V32" s="65" t="s">
        <v>318</v>
      </c>
      <c r="W32" s="67">
        <v>217.8</v>
      </c>
    </row>
    <row r="33" spans="1:23" ht="18.75" customHeight="1" x14ac:dyDescent="0.25">
      <c r="A33" s="63" t="s">
        <v>51</v>
      </c>
      <c r="B33" s="57" t="s">
        <v>900</v>
      </c>
      <c r="C33" s="63"/>
      <c r="D33" s="64" t="s">
        <v>941</v>
      </c>
      <c r="E33" s="59"/>
      <c r="F33" s="59">
        <v>93</v>
      </c>
      <c r="G33" s="59">
        <v>210</v>
      </c>
      <c r="H33" s="59">
        <v>98</v>
      </c>
      <c r="I33" s="64" t="s">
        <v>867</v>
      </c>
      <c r="J33" s="64" t="s">
        <v>10</v>
      </c>
      <c r="K33" s="63" t="s">
        <v>15</v>
      </c>
      <c r="L33" s="64" t="s">
        <v>907</v>
      </c>
      <c r="M33" s="58" t="s">
        <v>1152</v>
      </c>
      <c r="N33" s="57" t="s">
        <v>1128</v>
      </c>
      <c r="O33" s="64" t="s">
        <v>633</v>
      </c>
      <c r="P33" s="64" t="s">
        <v>634</v>
      </c>
      <c r="Q33" s="64" t="s">
        <v>18</v>
      </c>
      <c r="R33" s="75">
        <v>129.6</v>
      </c>
      <c r="S33" s="65">
        <v>75</v>
      </c>
      <c r="T33" s="129">
        <f t="shared" si="0"/>
        <v>226.79999999999998</v>
      </c>
      <c r="U33" s="126" t="s">
        <v>1223</v>
      </c>
      <c r="V33" s="65" t="s">
        <v>319</v>
      </c>
      <c r="W33" s="67">
        <v>217.8</v>
      </c>
    </row>
    <row r="34" spans="1:23" s="60" customFormat="1" ht="18.75" customHeight="1" x14ac:dyDescent="0.25">
      <c r="A34" s="57" t="s">
        <v>52</v>
      </c>
      <c r="B34" s="57" t="s">
        <v>900</v>
      </c>
      <c r="C34" s="57"/>
      <c r="D34" s="58" t="s">
        <v>943</v>
      </c>
      <c r="E34" s="59"/>
      <c r="F34" s="59">
        <v>47</v>
      </c>
      <c r="G34" s="59">
        <v>120</v>
      </c>
      <c r="H34" s="59">
        <v>60</v>
      </c>
      <c r="I34" s="58" t="s">
        <v>61</v>
      </c>
      <c r="J34" s="58" t="s">
        <v>53</v>
      </c>
      <c r="K34" s="57" t="s">
        <v>239</v>
      </c>
      <c r="L34" s="58" t="s">
        <v>738</v>
      </c>
      <c r="M34" s="58" t="s">
        <v>1153</v>
      </c>
      <c r="N34" s="57" t="s">
        <v>987</v>
      </c>
      <c r="O34" s="58" t="s">
        <v>738</v>
      </c>
      <c r="P34" s="58"/>
      <c r="Q34" s="58" t="s">
        <v>12</v>
      </c>
      <c r="R34" s="79">
        <v>30</v>
      </c>
      <c r="S34" s="60">
        <v>75</v>
      </c>
      <c r="T34" s="61">
        <f t="shared" si="0"/>
        <v>52.5</v>
      </c>
      <c r="U34" s="126" t="s">
        <v>1222</v>
      </c>
      <c r="V34" s="60" t="s">
        <v>320</v>
      </c>
      <c r="W34" s="62">
        <v>35</v>
      </c>
    </row>
    <row r="35" spans="1:23" s="60" customFormat="1" ht="18.75" customHeight="1" x14ac:dyDescent="0.25">
      <c r="A35" s="57" t="s">
        <v>54</v>
      </c>
      <c r="B35" s="57" t="s">
        <v>900</v>
      </c>
      <c r="C35" s="57"/>
      <c r="D35" s="58" t="s">
        <v>944</v>
      </c>
      <c r="E35" s="59"/>
      <c r="F35" s="59"/>
      <c r="G35" s="59"/>
      <c r="H35" s="59"/>
      <c r="I35" s="58" t="s">
        <v>61</v>
      </c>
      <c r="J35" s="58" t="s">
        <v>53</v>
      </c>
      <c r="K35" s="57" t="s">
        <v>68</v>
      </c>
      <c r="L35" s="58" t="s">
        <v>752</v>
      </c>
      <c r="M35" s="58" t="s">
        <v>1154</v>
      </c>
      <c r="N35" s="57" t="s">
        <v>988</v>
      </c>
      <c r="O35" s="58" t="s">
        <v>927</v>
      </c>
      <c r="P35" s="58"/>
      <c r="Q35" s="58" t="s">
        <v>12</v>
      </c>
      <c r="R35" s="79">
        <v>25</v>
      </c>
      <c r="S35" s="60">
        <v>75</v>
      </c>
      <c r="T35" s="61">
        <f t="shared" si="0"/>
        <v>43.75</v>
      </c>
      <c r="U35" s="126" t="s">
        <v>1222</v>
      </c>
      <c r="V35" s="60" t="s">
        <v>321</v>
      </c>
      <c r="W35" s="62">
        <v>35.51</v>
      </c>
    </row>
    <row r="36" spans="1:23" ht="18.75" customHeight="1" x14ac:dyDescent="0.25">
      <c r="A36" s="63" t="s">
        <v>55</v>
      </c>
      <c r="B36" s="63" t="s">
        <v>56</v>
      </c>
      <c r="C36" s="63"/>
      <c r="D36" s="64" t="s">
        <v>945</v>
      </c>
      <c r="E36" s="70"/>
      <c r="F36" s="70"/>
      <c r="G36" s="70"/>
      <c r="H36" s="70"/>
      <c r="I36" s="64" t="s">
        <v>242</v>
      </c>
      <c r="J36" s="64" t="s">
        <v>238</v>
      </c>
      <c r="K36" s="63" t="s">
        <v>240</v>
      </c>
      <c r="L36" s="64" t="s">
        <v>762</v>
      </c>
      <c r="M36" s="80" t="s">
        <v>1155</v>
      </c>
      <c r="N36" s="57" t="s">
        <v>991</v>
      </c>
      <c r="O36" s="64" t="s">
        <v>739</v>
      </c>
      <c r="Q36" s="64" t="s">
        <v>12</v>
      </c>
      <c r="R36" s="78">
        <v>16</v>
      </c>
      <c r="S36" s="65">
        <v>75</v>
      </c>
      <c r="T36" s="66">
        <f t="shared" si="0"/>
        <v>28</v>
      </c>
      <c r="U36" s="126" t="s">
        <v>1222</v>
      </c>
      <c r="V36" s="65" t="s">
        <v>322</v>
      </c>
      <c r="W36" s="67">
        <v>21.44</v>
      </c>
    </row>
    <row r="37" spans="1:23" ht="18.75" customHeight="1" x14ac:dyDescent="0.25">
      <c r="A37" s="63" t="s">
        <v>57</v>
      </c>
      <c r="B37" s="63" t="s">
        <v>56</v>
      </c>
      <c r="C37" s="63"/>
      <c r="D37" s="64" t="s">
        <v>945</v>
      </c>
      <c r="E37" s="70"/>
      <c r="F37" s="70"/>
      <c r="G37" s="70"/>
      <c r="H37" s="70"/>
      <c r="I37" s="64" t="s">
        <v>242</v>
      </c>
      <c r="J37" s="64" t="s">
        <v>53</v>
      </c>
      <c r="K37" s="63" t="s">
        <v>239</v>
      </c>
      <c r="L37" s="64" t="s">
        <v>763</v>
      </c>
      <c r="M37" s="80" t="s">
        <v>1156</v>
      </c>
      <c r="N37" s="57" t="s">
        <v>992</v>
      </c>
      <c r="O37" s="64" t="s">
        <v>740</v>
      </c>
      <c r="Q37" s="64" t="s">
        <v>12</v>
      </c>
      <c r="R37" s="78">
        <v>12.5</v>
      </c>
      <c r="S37" s="65">
        <v>75</v>
      </c>
      <c r="T37" s="66">
        <f t="shared" si="0"/>
        <v>21.875</v>
      </c>
      <c r="U37" s="126" t="s">
        <v>1222</v>
      </c>
      <c r="V37" s="65" t="s">
        <v>323</v>
      </c>
      <c r="W37" s="67">
        <v>16.8</v>
      </c>
    </row>
    <row r="38" spans="1:23" ht="18.75" customHeight="1" x14ac:dyDescent="0.25">
      <c r="A38" s="63" t="s">
        <v>58</v>
      </c>
      <c r="B38" s="63" t="s">
        <v>56</v>
      </c>
      <c r="C38" s="63"/>
      <c r="D38" s="64" t="s">
        <v>946</v>
      </c>
      <c r="E38" s="70"/>
      <c r="F38" s="70"/>
      <c r="G38" s="70"/>
      <c r="H38" s="70"/>
      <c r="I38" s="64" t="s">
        <v>59</v>
      </c>
      <c r="J38" s="64" t="s">
        <v>53</v>
      </c>
      <c r="K38" s="63" t="s">
        <v>239</v>
      </c>
      <c r="L38" s="64" t="s">
        <v>764</v>
      </c>
      <c r="M38" s="80" t="s">
        <v>1157</v>
      </c>
      <c r="N38" s="57" t="s">
        <v>990</v>
      </c>
      <c r="O38" s="64" t="s">
        <v>741</v>
      </c>
      <c r="Q38" s="64" t="s">
        <v>12</v>
      </c>
      <c r="R38" s="78">
        <v>35</v>
      </c>
      <c r="S38" s="65">
        <v>75</v>
      </c>
      <c r="T38" s="66">
        <f t="shared" si="0"/>
        <v>61.25</v>
      </c>
      <c r="U38" s="126" t="s">
        <v>1222</v>
      </c>
      <c r="V38" s="65" t="s">
        <v>58</v>
      </c>
      <c r="W38" s="67">
        <v>55.78</v>
      </c>
    </row>
    <row r="39" spans="1:23" ht="18.75" customHeight="1" x14ac:dyDescent="0.25">
      <c r="A39" s="63" t="s">
        <v>60</v>
      </c>
      <c r="B39" s="63" t="s">
        <v>56</v>
      </c>
      <c r="C39" s="63"/>
      <c r="D39" s="64" t="s">
        <v>946</v>
      </c>
      <c r="E39" s="70"/>
      <c r="F39" s="70"/>
      <c r="G39" s="70"/>
      <c r="H39" s="70"/>
      <c r="I39" s="64" t="s">
        <v>61</v>
      </c>
      <c r="J39" s="64" t="s">
        <v>53</v>
      </c>
      <c r="K39" s="63" t="s">
        <v>239</v>
      </c>
      <c r="L39" s="64" t="s">
        <v>765</v>
      </c>
      <c r="M39" s="80" t="s">
        <v>1158</v>
      </c>
      <c r="N39" s="57" t="s">
        <v>990</v>
      </c>
      <c r="O39" s="64" t="s">
        <v>742</v>
      </c>
      <c r="Q39" s="64" t="s">
        <v>12</v>
      </c>
      <c r="R39" s="78">
        <v>40</v>
      </c>
      <c r="S39" s="65">
        <v>75</v>
      </c>
      <c r="T39" s="66">
        <f t="shared" si="0"/>
        <v>70</v>
      </c>
      <c r="U39" s="126" t="s">
        <v>1222</v>
      </c>
      <c r="V39" s="65" t="s">
        <v>324</v>
      </c>
      <c r="W39" s="67">
        <v>56</v>
      </c>
    </row>
    <row r="40" spans="1:23" ht="18.75" customHeight="1" x14ac:dyDescent="0.25">
      <c r="A40" s="63" t="s">
        <v>62</v>
      </c>
      <c r="B40" s="63" t="s">
        <v>56</v>
      </c>
      <c r="C40" s="63"/>
      <c r="D40" s="64" t="s">
        <v>946</v>
      </c>
      <c r="E40" s="70"/>
      <c r="F40" s="70"/>
      <c r="G40" s="70"/>
      <c r="H40" s="70"/>
      <c r="I40" s="64" t="s">
        <v>63</v>
      </c>
      <c r="J40" s="64" t="s">
        <v>53</v>
      </c>
      <c r="K40" s="63" t="s">
        <v>239</v>
      </c>
      <c r="L40" s="64" t="s">
        <v>766</v>
      </c>
      <c r="M40" s="80" t="s">
        <v>1159</v>
      </c>
      <c r="N40" s="57" t="s">
        <v>990</v>
      </c>
      <c r="O40" s="64" t="s">
        <v>743</v>
      </c>
      <c r="Q40" s="64" t="s">
        <v>12</v>
      </c>
      <c r="R40" s="78">
        <v>82.5</v>
      </c>
      <c r="S40" s="65">
        <v>75</v>
      </c>
      <c r="T40" s="66">
        <f t="shared" si="0"/>
        <v>144.375</v>
      </c>
      <c r="U40" s="126" t="s">
        <v>1222</v>
      </c>
      <c r="V40" s="65" t="s">
        <v>62</v>
      </c>
      <c r="W40" s="67">
        <v>122.07</v>
      </c>
    </row>
    <row r="41" spans="1:23" s="60" customFormat="1" ht="18.75" customHeight="1" x14ac:dyDescent="0.25">
      <c r="A41" s="57" t="s">
        <v>64</v>
      </c>
      <c r="B41" s="57" t="s">
        <v>56</v>
      </c>
      <c r="C41" s="63"/>
      <c r="D41" s="64" t="s">
        <v>946</v>
      </c>
      <c r="E41" s="72"/>
      <c r="F41" s="72"/>
      <c r="G41" s="72"/>
      <c r="H41" s="72"/>
      <c r="I41" s="58" t="s">
        <v>61</v>
      </c>
      <c r="J41" s="58" t="s">
        <v>238</v>
      </c>
      <c r="K41" s="57" t="s">
        <v>240</v>
      </c>
      <c r="L41" s="58" t="s">
        <v>769</v>
      </c>
      <c r="M41" s="57" t="s">
        <v>1160</v>
      </c>
      <c r="N41" s="57" t="s">
        <v>989</v>
      </c>
      <c r="O41" s="58" t="s">
        <v>744</v>
      </c>
      <c r="P41" s="58"/>
      <c r="Q41" s="58" t="s">
        <v>12</v>
      </c>
      <c r="R41" s="79">
        <v>52.5</v>
      </c>
      <c r="S41" s="60">
        <v>75</v>
      </c>
      <c r="T41" s="61">
        <f t="shared" si="0"/>
        <v>91.875</v>
      </c>
      <c r="U41" s="126" t="s">
        <v>1222</v>
      </c>
      <c r="V41" s="60" t="s">
        <v>325</v>
      </c>
      <c r="W41" s="62">
        <v>53.6</v>
      </c>
    </row>
    <row r="42" spans="1:23" ht="18.75" customHeight="1" x14ac:dyDescent="0.25">
      <c r="A42" s="63" t="s">
        <v>65</v>
      </c>
      <c r="B42" s="63" t="s">
        <v>66</v>
      </c>
      <c r="C42" s="63"/>
      <c r="D42" s="64" t="s">
        <v>947</v>
      </c>
      <c r="E42" s="73"/>
      <c r="F42" s="73">
        <v>59</v>
      </c>
      <c r="G42" s="73">
        <v>45</v>
      </c>
      <c r="H42" s="73">
        <v>46</v>
      </c>
      <c r="I42" s="64"/>
      <c r="J42" s="64" t="s">
        <v>53</v>
      </c>
      <c r="K42" s="63" t="s">
        <v>68</v>
      </c>
      <c r="L42" s="64" t="s">
        <v>753</v>
      </c>
      <c r="M42" s="80" t="s">
        <v>1161</v>
      </c>
      <c r="N42" s="57" t="s">
        <v>993</v>
      </c>
      <c r="O42" s="64" t="s">
        <v>913</v>
      </c>
      <c r="P42" s="64" t="s">
        <v>914</v>
      </c>
      <c r="Q42" s="64" t="s">
        <v>12</v>
      </c>
      <c r="R42" s="75">
        <v>30</v>
      </c>
      <c r="S42" s="65">
        <v>75</v>
      </c>
      <c r="T42" s="66">
        <f t="shared" si="0"/>
        <v>52.5</v>
      </c>
      <c r="U42" s="126" t="s">
        <v>1222</v>
      </c>
      <c r="V42" s="65" t="s">
        <v>326</v>
      </c>
      <c r="W42" s="67">
        <v>34.17</v>
      </c>
    </row>
    <row r="43" spans="1:23" ht="18.75" customHeight="1" x14ac:dyDescent="0.25">
      <c r="A43" s="63" t="s">
        <v>67</v>
      </c>
      <c r="B43" s="63" t="s">
        <v>66</v>
      </c>
      <c r="C43" s="63"/>
      <c r="D43" s="64" t="s">
        <v>948</v>
      </c>
      <c r="E43" s="73"/>
      <c r="F43" s="73">
        <v>84.5</v>
      </c>
      <c r="G43" s="73">
        <v>78</v>
      </c>
      <c r="H43" s="73">
        <v>46</v>
      </c>
      <c r="I43" s="64"/>
      <c r="J43" s="64" t="s">
        <v>53</v>
      </c>
      <c r="K43" s="63" t="s">
        <v>68</v>
      </c>
      <c r="L43" s="64" t="s">
        <v>754</v>
      </c>
      <c r="M43" s="80" t="s">
        <v>1162</v>
      </c>
      <c r="N43" s="57" t="s">
        <v>994</v>
      </c>
      <c r="O43" s="64" t="s">
        <v>915</v>
      </c>
      <c r="P43" s="64" t="s">
        <v>916</v>
      </c>
      <c r="Q43" s="64" t="s">
        <v>12</v>
      </c>
      <c r="R43" s="75">
        <v>78.7</v>
      </c>
      <c r="S43" s="65">
        <v>75</v>
      </c>
      <c r="T43" s="66">
        <f t="shared" si="0"/>
        <v>137.72499999999999</v>
      </c>
      <c r="U43" s="126" t="s">
        <v>1222</v>
      </c>
      <c r="V43" s="65" t="s">
        <v>327</v>
      </c>
      <c r="W43" s="67">
        <v>98.56</v>
      </c>
    </row>
    <row r="44" spans="1:23" ht="18.75" customHeight="1" x14ac:dyDescent="0.25">
      <c r="A44" s="63" t="s">
        <v>69</v>
      </c>
      <c r="B44" s="63" t="s">
        <v>66</v>
      </c>
      <c r="C44" s="63"/>
      <c r="D44" s="64" t="s">
        <v>948</v>
      </c>
      <c r="E44" s="73"/>
      <c r="F44" s="73">
        <v>105</v>
      </c>
      <c r="G44" s="73">
        <v>78</v>
      </c>
      <c r="H44" s="73">
        <v>46</v>
      </c>
      <c r="I44" s="64"/>
      <c r="J44" s="64" t="s">
        <v>53</v>
      </c>
      <c r="K44" s="63" t="s">
        <v>68</v>
      </c>
      <c r="L44" s="64" t="s">
        <v>755</v>
      </c>
      <c r="M44" s="80" t="s">
        <v>1163</v>
      </c>
      <c r="N44" s="57" t="s">
        <v>994</v>
      </c>
      <c r="O44" s="64" t="s">
        <v>917</v>
      </c>
      <c r="P44" s="64" t="s">
        <v>918</v>
      </c>
      <c r="Q44" s="64" t="s">
        <v>12</v>
      </c>
      <c r="R44" s="75">
        <v>85</v>
      </c>
      <c r="S44" s="65">
        <v>75</v>
      </c>
      <c r="T44" s="66">
        <f t="shared" si="0"/>
        <v>148.75</v>
      </c>
      <c r="U44" s="126" t="s">
        <v>1222</v>
      </c>
      <c r="V44" s="65" t="s">
        <v>328</v>
      </c>
      <c r="W44" s="67">
        <v>106.53</v>
      </c>
    </row>
    <row r="45" spans="1:23" ht="18.75" customHeight="1" x14ac:dyDescent="0.25">
      <c r="A45" s="63" t="s">
        <v>70</v>
      </c>
      <c r="B45" s="63" t="s">
        <v>71</v>
      </c>
      <c r="C45" s="63"/>
      <c r="D45" s="64" t="s">
        <v>949</v>
      </c>
      <c r="E45" s="73"/>
      <c r="F45" s="73">
        <v>72</v>
      </c>
      <c r="G45" s="73">
        <v>100</v>
      </c>
      <c r="H45" s="73">
        <v>50</v>
      </c>
      <c r="I45" s="64"/>
      <c r="J45" s="64" t="s">
        <v>53</v>
      </c>
      <c r="K45" s="63" t="s">
        <v>68</v>
      </c>
      <c r="L45" s="64" t="s">
        <v>756</v>
      </c>
      <c r="M45" s="80" t="s">
        <v>1164</v>
      </c>
      <c r="N45" s="57" t="s">
        <v>995</v>
      </c>
      <c r="O45" s="64" t="s">
        <v>928</v>
      </c>
      <c r="Q45" s="64" t="s">
        <v>12</v>
      </c>
      <c r="R45" s="75">
        <v>42.86</v>
      </c>
      <c r="S45" s="65">
        <v>75</v>
      </c>
      <c r="T45" s="66">
        <f t="shared" si="0"/>
        <v>75.004999999999995</v>
      </c>
      <c r="U45" s="126" t="s">
        <v>1222</v>
      </c>
      <c r="V45" s="65" t="s">
        <v>70</v>
      </c>
      <c r="W45" s="67">
        <v>75</v>
      </c>
    </row>
    <row r="46" spans="1:23" ht="18.75" customHeight="1" x14ac:dyDescent="0.25">
      <c r="A46" s="63" t="s">
        <v>72</v>
      </c>
      <c r="B46" s="63" t="s">
        <v>66</v>
      </c>
      <c r="C46" s="63"/>
      <c r="D46" s="64" t="s">
        <v>950</v>
      </c>
      <c r="E46" s="73"/>
      <c r="F46" s="73">
        <v>30</v>
      </c>
      <c r="G46" s="73">
        <v>92</v>
      </c>
      <c r="H46" s="73">
        <v>1.5</v>
      </c>
      <c r="I46" s="64"/>
      <c r="J46" s="64" t="s">
        <v>53</v>
      </c>
      <c r="K46" s="63" t="s">
        <v>68</v>
      </c>
      <c r="L46" s="64" t="s">
        <v>757</v>
      </c>
      <c r="M46" s="80" t="s">
        <v>1165</v>
      </c>
      <c r="N46" s="57" t="s">
        <v>996</v>
      </c>
      <c r="O46" s="64" t="s">
        <v>919</v>
      </c>
      <c r="P46" s="64" t="s">
        <v>920</v>
      </c>
      <c r="Q46" s="64" t="s">
        <v>12</v>
      </c>
      <c r="R46" s="75">
        <v>8.9499999999999993</v>
      </c>
      <c r="S46" s="65">
        <v>75</v>
      </c>
      <c r="T46" s="66">
        <f t="shared" si="0"/>
        <v>15.662499999999998</v>
      </c>
      <c r="U46" s="126" t="s">
        <v>1222</v>
      </c>
      <c r="V46" s="65" t="s">
        <v>329</v>
      </c>
      <c r="W46" s="67">
        <v>11.99</v>
      </c>
    </row>
    <row r="47" spans="1:23" ht="18.75" customHeight="1" x14ac:dyDescent="0.25">
      <c r="A47" s="63" t="s">
        <v>931</v>
      </c>
      <c r="B47" s="63" t="s">
        <v>66</v>
      </c>
      <c r="C47" s="63"/>
      <c r="D47" s="64" t="s">
        <v>950</v>
      </c>
      <c r="E47" s="73"/>
      <c r="F47" s="73">
        <v>30</v>
      </c>
      <c r="G47" s="73">
        <v>137.5</v>
      </c>
      <c r="H47" s="73">
        <v>1.5</v>
      </c>
      <c r="I47" s="64"/>
      <c r="J47" s="64" t="s">
        <v>53</v>
      </c>
      <c r="K47" s="63" t="s">
        <v>68</v>
      </c>
      <c r="L47" s="64" t="s">
        <v>758</v>
      </c>
      <c r="M47" s="80" t="s">
        <v>1166</v>
      </c>
      <c r="N47" s="57" t="s">
        <v>996</v>
      </c>
      <c r="O47" s="64" t="s">
        <v>928</v>
      </c>
      <c r="Q47" s="64" t="s">
        <v>12</v>
      </c>
      <c r="R47" s="75">
        <v>12.3</v>
      </c>
      <c r="S47" s="65">
        <v>75</v>
      </c>
      <c r="T47" s="66">
        <f t="shared" si="0"/>
        <v>21.525000000000002</v>
      </c>
      <c r="U47" s="126" t="s">
        <v>1222</v>
      </c>
      <c r="V47" s="65" t="s">
        <v>330</v>
      </c>
      <c r="W47" s="67">
        <v>15.04</v>
      </c>
    </row>
    <row r="48" spans="1:23" ht="18.75" customHeight="1" x14ac:dyDescent="0.25">
      <c r="A48" s="63" t="s">
        <v>75</v>
      </c>
      <c r="B48" s="63" t="s">
        <v>66</v>
      </c>
      <c r="C48" s="63"/>
      <c r="D48" s="64" t="s">
        <v>951</v>
      </c>
      <c r="E48" s="73"/>
      <c r="F48" s="73">
        <v>186</v>
      </c>
      <c r="G48" s="73">
        <v>76</v>
      </c>
      <c r="H48" s="73">
        <v>48</v>
      </c>
      <c r="I48" s="64"/>
      <c r="J48" s="64" t="s">
        <v>53</v>
      </c>
      <c r="K48" s="63" t="s">
        <v>68</v>
      </c>
      <c r="L48" s="64" t="s">
        <v>759</v>
      </c>
      <c r="M48" s="80" t="s">
        <v>1167</v>
      </c>
      <c r="N48" s="57" t="s">
        <v>997</v>
      </c>
      <c r="O48" s="64" t="s">
        <v>921</v>
      </c>
      <c r="P48" s="64" t="s">
        <v>922</v>
      </c>
      <c r="Q48" s="64" t="s">
        <v>12</v>
      </c>
      <c r="R48" s="75">
        <v>113</v>
      </c>
      <c r="S48" s="65">
        <v>75</v>
      </c>
      <c r="T48" s="66">
        <f t="shared" si="0"/>
        <v>197.75</v>
      </c>
      <c r="U48" s="126" t="s">
        <v>1222</v>
      </c>
      <c r="V48" s="65" t="s">
        <v>331</v>
      </c>
      <c r="W48" s="67">
        <v>157</v>
      </c>
    </row>
    <row r="49" spans="1:24" ht="18.75" customHeight="1" x14ac:dyDescent="0.25">
      <c r="A49" s="63" t="s">
        <v>76</v>
      </c>
      <c r="B49" s="63" t="s">
        <v>66</v>
      </c>
      <c r="C49" s="63"/>
      <c r="D49" s="64" t="s">
        <v>951</v>
      </c>
      <c r="E49" s="73"/>
      <c r="F49" s="73">
        <v>186</v>
      </c>
      <c r="G49" s="73">
        <v>76</v>
      </c>
      <c r="H49" s="73">
        <v>48</v>
      </c>
      <c r="I49" s="64"/>
      <c r="J49" s="64" t="s">
        <v>53</v>
      </c>
      <c r="K49" s="63" t="s">
        <v>68</v>
      </c>
      <c r="L49" s="64" t="s">
        <v>760</v>
      </c>
      <c r="M49" s="80" t="s">
        <v>1168</v>
      </c>
      <c r="N49" s="57" t="s">
        <v>997</v>
      </c>
      <c r="O49" s="64" t="s">
        <v>923</v>
      </c>
      <c r="P49" s="64" t="s">
        <v>924</v>
      </c>
      <c r="Q49" s="64" t="s">
        <v>12</v>
      </c>
      <c r="R49" s="75">
        <v>91.15</v>
      </c>
      <c r="S49" s="65">
        <v>75</v>
      </c>
      <c r="T49" s="66">
        <f t="shared" si="0"/>
        <v>159.51250000000002</v>
      </c>
      <c r="U49" s="126" t="s">
        <v>1222</v>
      </c>
      <c r="V49" s="65" t="s">
        <v>332</v>
      </c>
      <c r="W49" s="67">
        <v>122</v>
      </c>
    </row>
    <row r="50" spans="1:24" ht="18.75" customHeight="1" x14ac:dyDescent="0.25">
      <c r="A50" s="63" t="s">
        <v>77</v>
      </c>
      <c r="B50" s="63" t="s">
        <v>66</v>
      </c>
      <c r="C50" s="63"/>
      <c r="D50" s="64" t="s">
        <v>951</v>
      </c>
      <c r="E50" s="73"/>
      <c r="F50" s="73">
        <v>186</v>
      </c>
      <c r="G50" s="73">
        <v>58</v>
      </c>
      <c r="H50" s="73">
        <v>48</v>
      </c>
      <c r="I50" s="64"/>
      <c r="J50" s="64" t="s">
        <v>53</v>
      </c>
      <c r="K50" s="63" t="s">
        <v>68</v>
      </c>
      <c r="L50" s="64" t="s">
        <v>761</v>
      </c>
      <c r="M50" s="80" t="s">
        <v>1169</v>
      </c>
      <c r="N50" s="57" t="s">
        <v>997</v>
      </c>
      <c r="O50" s="64" t="s">
        <v>925</v>
      </c>
      <c r="P50" s="64" t="s">
        <v>926</v>
      </c>
      <c r="Q50" s="64" t="s">
        <v>12</v>
      </c>
      <c r="R50" s="75">
        <v>71.349999999999994</v>
      </c>
      <c r="S50" s="65">
        <v>75</v>
      </c>
      <c r="T50" s="66">
        <f t="shared" si="0"/>
        <v>124.86249999999998</v>
      </c>
      <c r="U50" s="126" t="s">
        <v>1222</v>
      </c>
      <c r="V50" s="65" t="s">
        <v>333</v>
      </c>
      <c r="W50" s="67">
        <v>94.38</v>
      </c>
      <c r="X50" s="76"/>
    </row>
    <row r="51" spans="1:24" ht="18.75" customHeight="1" x14ac:dyDescent="0.25">
      <c r="A51" s="63" t="s">
        <v>78</v>
      </c>
      <c r="B51" s="63" t="s">
        <v>66</v>
      </c>
      <c r="C51" s="63"/>
      <c r="D51" s="64" t="s">
        <v>952</v>
      </c>
      <c r="E51" s="73">
        <v>190</v>
      </c>
      <c r="F51" s="73">
        <v>35.5</v>
      </c>
      <c r="G51" s="73">
        <v>90</v>
      </c>
      <c r="H51" s="73"/>
      <c r="I51" s="64"/>
      <c r="J51" s="64" t="s">
        <v>243</v>
      </c>
      <c r="K51" s="63" t="s">
        <v>244</v>
      </c>
      <c r="L51" s="64" t="s">
        <v>939</v>
      </c>
      <c r="M51" s="80" t="s">
        <v>1170</v>
      </c>
      <c r="N51" s="57" t="s">
        <v>1000</v>
      </c>
      <c r="O51" s="64" t="s">
        <v>869</v>
      </c>
      <c r="P51" s="63" t="s">
        <v>870</v>
      </c>
      <c r="Q51" s="64" t="s">
        <v>12</v>
      </c>
      <c r="R51" s="75">
        <v>19.5</v>
      </c>
      <c r="S51" s="65">
        <v>75</v>
      </c>
      <c r="T51" s="66">
        <f t="shared" si="0"/>
        <v>34.125</v>
      </c>
      <c r="U51" s="126" t="s">
        <v>1222</v>
      </c>
      <c r="V51" s="65" t="s">
        <v>78</v>
      </c>
      <c r="W51" s="77">
        <v>43.2</v>
      </c>
    </row>
    <row r="52" spans="1:24" ht="18.75" customHeight="1" x14ac:dyDescent="0.25">
      <c r="A52" s="63" t="s">
        <v>79</v>
      </c>
      <c r="B52" s="63" t="s">
        <v>66</v>
      </c>
      <c r="C52" s="63"/>
      <c r="D52" s="64" t="s">
        <v>953</v>
      </c>
      <c r="E52" s="70">
        <v>202</v>
      </c>
      <c r="F52" s="70">
        <v>98.5</v>
      </c>
      <c r="G52" s="70">
        <v>83.5</v>
      </c>
      <c r="H52" s="70"/>
      <c r="I52" s="64"/>
      <c r="J52" s="64" t="s">
        <v>53</v>
      </c>
      <c r="K52" s="63" t="s">
        <v>241</v>
      </c>
      <c r="L52" s="64" t="s">
        <v>768</v>
      </c>
      <c r="M52" s="80" t="s">
        <v>1171</v>
      </c>
      <c r="N52" s="57" t="s">
        <v>1000</v>
      </c>
      <c r="O52" s="64" t="s">
        <v>930</v>
      </c>
      <c r="Q52" s="64" t="s">
        <v>12</v>
      </c>
      <c r="R52" s="75">
        <v>42</v>
      </c>
      <c r="S52" s="65">
        <v>75</v>
      </c>
      <c r="T52" s="66">
        <f t="shared" si="0"/>
        <v>73.5</v>
      </c>
      <c r="U52" s="126" t="s">
        <v>1222</v>
      </c>
      <c r="V52" s="65" t="s">
        <v>79</v>
      </c>
      <c r="W52" s="67">
        <v>65.599999999999994</v>
      </c>
    </row>
    <row r="53" spans="1:24" s="60" customFormat="1" ht="18.75" customHeight="1" x14ac:dyDescent="0.25">
      <c r="A53" s="57" t="s">
        <v>80</v>
      </c>
      <c r="B53" s="57" t="s">
        <v>66</v>
      </c>
      <c r="C53" s="57"/>
      <c r="D53" s="64" t="s">
        <v>953</v>
      </c>
      <c r="E53" s="72">
        <v>201.3</v>
      </c>
      <c r="F53" s="72">
        <v>92.5</v>
      </c>
      <c r="G53" s="72">
        <v>81.7</v>
      </c>
      <c r="H53" s="72"/>
      <c r="I53" s="58"/>
      <c r="J53" s="58" t="s">
        <v>81</v>
      </c>
      <c r="K53" s="57" t="s">
        <v>169</v>
      </c>
      <c r="L53" s="58" t="s">
        <v>767</v>
      </c>
      <c r="M53" s="57" t="s">
        <v>1172</v>
      </c>
      <c r="N53" s="57" t="s">
        <v>1000</v>
      </c>
      <c r="O53" s="58" t="s">
        <v>940</v>
      </c>
      <c r="P53" s="58"/>
      <c r="Q53" s="58" t="s">
        <v>12</v>
      </c>
      <c r="R53" s="79">
        <v>29</v>
      </c>
      <c r="S53" s="60">
        <v>75</v>
      </c>
      <c r="T53" s="61">
        <f t="shared" si="0"/>
        <v>50.75</v>
      </c>
      <c r="U53" s="126" t="s">
        <v>1222</v>
      </c>
      <c r="V53" s="60" t="s">
        <v>80</v>
      </c>
      <c r="W53" s="62">
        <v>44.64</v>
      </c>
    </row>
    <row r="54" spans="1:24" s="87" customFormat="1" ht="18.75" customHeight="1" x14ac:dyDescent="0.25">
      <c r="A54" s="63" t="s">
        <v>82</v>
      </c>
      <c r="B54" s="63" t="s">
        <v>66</v>
      </c>
      <c r="C54" s="63"/>
      <c r="D54" s="63" t="s">
        <v>952</v>
      </c>
      <c r="E54" s="70">
        <v>190</v>
      </c>
      <c r="F54" s="70">
        <v>35.5</v>
      </c>
      <c r="G54" s="70">
        <v>90</v>
      </c>
      <c r="H54" s="70"/>
      <c r="I54" s="74"/>
      <c r="J54" s="63" t="s">
        <v>243</v>
      </c>
      <c r="K54" s="63" t="s">
        <v>17</v>
      </c>
      <c r="L54" s="63" t="s">
        <v>709</v>
      </c>
      <c r="M54" s="80" t="s">
        <v>1173</v>
      </c>
      <c r="N54" s="57" t="s">
        <v>1001</v>
      </c>
      <c r="O54" s="63" t="s">
        <v>890</v>
      </c>
      <c r="P54" s="63"/>
      <c r="Q54" s="63" t="s">
        <v>12</v>
      </c>
      <c r="R54" s="78">
        <v>40</v>
      </c>
      <c r="S54" s="63">
        <v>75</v>
      </c>
      <c r="T54" s="71">
        <f t="shared" si="0"/>
        <v>70</v>
      </c>
      <c r="U54" s="137" t="s">
        <v>1222</v>
      </c>
      <c r="V54" s="63" t="s">
        <v>82</v>
      </c>
      <c r="W54" s="82">
        <v>102.4</v>
      </c>
    </row>
    <row r="55" spans="1:24" ht="18.75" customHeight="1" x14ac:dyDescent="0.25">
      <c r="A55" s="63" t="s">
        <v>200</v>
      </c>
      <c r="B55" s="63" t="s">
        <v>66</v>
      </c>
      <c r="C55" s="63"/>
      <c r="D55" s="64" t="s">
        <v>952</v>
      </c>
      <c r="E55" s="73">
        <v>190</v>
      </c>
      <c r="F55" s="73">
        <v>35.5</v>
      </c>
      <c r="G55" s="73">
        <v>135</v>
      </c>
      <c r="H55" s="73"/>
      <c r="I55" s="64"/>
      <c r="J55" s="64" t="s">
        <v>243</v>
      </c>
      <c r="K55" s="63" t="s">
        <v>244</v>
      </c>
      <c r="L55" s="64" t="s">
        <v>667</v>
      </c>
      <c r="M55" s="80" t="s">
        <v>1174</v>
      </c>
      <c r="N55" s="57" t="s">
        <v>998</v>
      </c>
      <c r="O55" s="64" t="s">
        <v>872</v>
      </c>
      <c r="P55" s="64" t="s">
        <v>873</v>
      </c>
      <c r="Q55" s="64" t="s">
        <v>12</v>
      </c>
      <c r="R55" s="78">
        <v>29</v>
      </c>
      <c r="S55" s="64">
        <v>75</v>
      </c>
      <c r="T55" s="66">
        <f t="shared" si="0"/>
        <v>50.75</v>
      </c>
      <c r="U55" s="126" t="s">
        <v>1222</v>
      </c>
      <c r="V55" s="65" t="s">
        <v>587</v>
      </c>
      <c r="W55" s="77">
        <v>60.8</v>
      </c>
    </row>
    <row r="56" spans="1:24" s="60" customFormat="1" ht="18.75" customHeight="1" x14ac:dyDescent="0.25">
      <c r="A56" s="57" t="s">
        <v>201</v>
      </c>
      <c r="B56" s="57" t="s">
        <v>66</v>
      </c>
      <c r="C56" s="57"/>
      <c r="D56" s="58" t="s">
        <v>953</v>
      </c>
      <c r="E56" s="72">
        <v>185</v>
      </c>
      <c r="F56" s="72">
        <v>89</v>
      </c>
      <c r="G56" s="72">
        <v>135</v>
      </c>
      <c r="H56" s="72"/>
      <c r="I56" s="58"/>
      <c r="J56" s="58" t="s">
        <v>81</v>
      </c>
      <c r="K56" s="57" t="s">
        <v>169</v>
      </c>
      <c r="L56" s="58" t="s">
        <v>824</v>
      </c>
      <c r="M56" s="57" t="s">
        <v>1175</v>
      </c>
      <c r="N56" s="57" t="s">
        <v>1002</v>
      </c>
      <c r="O56" s="58" t="s">
        <v>897</v>
      </c>
      <c r="P56" s="58"/>
      <c r="Q56" s="58" t="s">
        <v>12</v>
      </c>
      <c r="R56" s="79">
        <v>43</v>
      </c>
      <c r="S56" s="58">
        <v>75</v>
      </c>
      <c r="T56" s="136">
        <f t="shared" si="0"/>
        <v>75.25</v>
      </c>
      <c r="U56" s="126" t="s">
        <v>1222</v>
      </c>
      <c r="V56" s="58" t="s">
        <v>201</v>
      </c>
      <c r="W56" s="62">
        <v>73.78</v>
      </c>
    </row>
    <row r="57" spans="1:24" ht="18.75" customHeight="1" x14ac:dyDescent="0.25">
      <c r="A57" s="63" t="s">
        <v>202</v>
      </c>
      <c r="B57" s="63" t="s">
        <v>66</v>
      </c>
      <c r="C57" s="63"/>
      <c r="D57" s="64" t="s">
        <v>952</v>
      </c>
      <c r="E57" s="73">
        <v>190</v>
      </c>
      <c r="F57" s="73">
        <v>35.5</v>
      </c>
      <c r="G57" s="73">
        <v>135</v>
      </c>
      <c r="H57" s="73"/>
      <c r="I57" s="64"/>
      <c r="J57" s="64" t="s">
        <v>531</v>
      </c>
      <c r="K57" s="63" t="s">
        <v>162</v>
      </c>
      <c r="L57" s="80" t="s">
        <v>682</v>
      </c>
      <c r="M57" s="80" t="s">
        <v>1176</v>
      </c>
      <c r="N57" s="57" t="s">
        <v>1001</v>
      </c>
      <c r="O57" s="64" t="s">
        <v>878</v>
      </c>
      <c r="P57" s="64" t="s">
        <v>879</v>
      </c>
      <c r="Q57" s="64" t="s">
        <v>12</v>
      </c>
      <c r="R57" s="78">
        <v>41</v>
      </c>
      <c r="S57" s="64">
        <v>75</v>
      </c>
      <c r="T57" s="66">
        <f t="shared" si="0"/>
        <v>71.75</v>
      </c>
      <c r="U57" s="126" t="s">
        <v>1222</v>
      </c>
      <c r="V57" s="65" t="s">
        <v>588</v>
      </c>
      <c r="W57" s="77">
        <v>67.099999999999994</v>
      </c>
    </row>
    <row r="58" spans="1:24" ht="18.75" customHeight="1" x14ac:dyDescent="0.25">
      <c r="A58" s="63" t="s">
        <v>83</v>
      </c>
      <c r="B58" s="63" t="s">
        <v>66</v>
      </c>
      <c r="C58" s="63"/>
      <c r="D58" s="64" t="s">
        <v>952</v>
      </c>
      <c r="E58" s="73">
        <v>190</v>
      </c>
      <c r="F58" s="73">
        <v>35.5</v>
      </c>
      <c r="G58" s="73">
        <v>90</v>
      </c>
      <c r="H58" s="73"/>
      <c r="I58" s="64"/>
      <c r="J58" s="64" t="s">
        <v>531</v>
      </c>
      <c r="K58" s="63" t="s">
        <v>162</v>
      </c>
      <c r="L58" s="63" t="s">
        <v>678</v>
      </c>
      <c r="M58" s="80" t="s">
        <v>1177</v>
      </c>
      <c r="N58" s="57" t="s">
        <v>998</v>
      </c>
      <c r="O58" s="64" t="s">
        <v>875</v>
      </c>
      <c r="P58" s="64" t="s">
        <v>876</v>
      </c>
      <c r="Q58" s="64" t="s">
        <v>12</v>
      </c>
      <c r="R58" s="75">
        <v>30.5</v>
      </c>
      <c r="S58" s="65">
        <v>75</v>
      </c>
      <c r="T58" s="66">
        <f t="shared" si="0"/>
        <v>53.375</v>
      </c>
      <c r="U58" s="126" t="s">
        <v>1222</v>
      </c>
      <c r="V58" s="65" t="s">
        <v>83</v>
      </c>
      <c r="W58" s="77">
        <v>49.46</v>
      </c>
    </row>
    <row r="59" spans="1:24" ht="18.75" customHeight="1" x14ac:dyDescent="0.25">
      <c r="A59" s="63" t="s">
        <v>84</v>
      </c>
      <c r="B59" s="63" t="s">
        <v>66</v>
      </c>
      <c r="C59" s="63"/>
      <c r="D59" s="64" t="s">
        <v>953</v>
      </c>
      <c r="E59" s="70">
        <v>200.7</v>
      </c>
      <c r="F59" s="70">
        <v>83.9</v>
      </c>
      <c r="G59" s="70">
        <v>149.9</v>
      </c>
      <c r="H59" s="70"/>
      <c r="I59" s="64"/>
      <c r="J59" s="64" t="s">
        <v>53</v>
      </c>
      <c r="K59" s="63" t="s">
        <v>241</v>
      </c>
      <c r="L59" s="64" t="s">
        <v>771</v>
      </c>
      <c r="M59" s="80" t="s">
        <v>1178</v>
      </c>
      <c r="N59" s="57" t="s">
        <v>1002</v>
      </c>
      <c r="O59" s="64" t="s">
        <v>745</v>
      </c>
      <c r="Q59" s="64" t="s">
        <v>12</v>
      </c>
      <c r="R59" s="75">
        <v>56</v>
      </c>
      <c r="S59" s="65">
        <v>75</v>
      </c>
      <c r="T59" s="135">
        <f t="shared" si="0"/>
        <v>98</v>
      </c>
      <c r="U59" s="126" t="s">
        <v>1222</v>
      </c>
      <c r="V59" s="65" t="s">
        <v>84</v>
      </c>
      <c r="W59" s="67">
        <v>85.01</v>
      </c>
    </row>
    <row r="60" spans="1:24" ht="18.75" customHeight="1" x14ac:dyDescent="0.25">
      <c r="A60" s="63" t="s">
        <v>203</v>
      </c>
      <c r="B60" s="63" t="s">
        <v>66</v>
      </c>
      <c r="C60" s="63"/>
      <c r="D60" s="64" t="s">
        <v>952</v>
      </c>
      <c r="E60" s="70">
        <v>200</v>
      </c>
      <c r="F60" s="70">
        <v>35.5</v>
      </c>
      <c r="G60" s="70">
        <v>150</v>
      </c>
      <c r="H60" s="73"/>
      <c r="I60" s="64"/>
      <c r="J60" s="64" t="s">
        <v>243</v>
      </c>
      <c r="K60" s="63" t="s">
        <v>244</v>
      </c>
      <c r="L60" s="64" t="s">
        <v>671</v>
      </c>
      <c r="M60" s="80" t="s">
        <v>1179</v>
      </c>
      <c r="N60" s="57" t="s">
        <v>1003</v>
      </c>
      <c r="O60" s="64" t="s">
        <v>872</v>
      </c>
      <c r="P60" s="64" t="s">
        <v>873</v>
      </c>
      <c r="Q60" s="64" t="s">
        <v>18</v>
      </c>
      <c r="R60" s="78">
        <v>44</v>
      </c>
      <c r="S60" s="64">
        <v>75</v>
      </c>
      <c r="T60" s="66">
        <f t="shared" si="0"/>
        <v>77</v>
      </c>
      <c r="U60" s="126" t="s">
        <v>1221</v>
      </c>
      <c r="V60" s="64" t="s">
        <v>203</v>
      </c>
      <c r="W60" s="77">
        <v>84.8</v>
      </c>
    </row>
    <row r="61" spans="1:24" ht="18.75" customHeight="1" x14ac:dyDescent="0.25">
      <c r="A61" s="63" t="s">
        <v>204</v>
      </c>
      <c r="B61" s="63" t="s">
        <v>66</v>
      </c>
      <c r="C61" s="63"/>
      <c r="D61" s="64" t="s">
        <v>952</v>
      </c>
      <c r="E61" s="70">
        <v>200</v>
      </c>
      <c r="F61" s="70">
        <v>35.5</v>
      </c>
      <c r="G61" s="70">
        <v>150</v>
      </c>
      <c r="H61" s="73"/>
      <c r="I61" s="64"/>
      <c r="J61" s="64" t="s">
        <v>243</v>
      </c>
      <c r="K61" s="63" t="s">
        <v>17</v>
      </c>
      <c r="L61" s="64" t="s">
        <v>715</v>
      </c>
      <c r="M61" s="80" t="s">
        <v>1180</v>
      </c>
      <c r="N61" s="57" t="s">
        <v>1004</v>
      </c>
      <c r="O61" s="64" t="s">
        <v>834</v>
      </c>
      <c r="Q61" s="64" t="s">
        <v>18</v>
      </c>
      <c r="R61" s="78">
        <v>70</v>
      </c>
      <c r="S61" s="64">
        <v>75</v>
      </c>
      <c r="T61" s="66">
        <f t="shared" si="0"/>
        <v>122.5</v>
      </c>
      <c r="U61" s="126" t="s">
        <v>1221</v>
      </c>
      <c r="V61" s="64" t="s">
        <v>204</v>
      </c>
      <c r="W61" s="77">
        <v>115.49</v>
      </c>
    </row>
    <row r="62" spans="1:24" ht="18.75" customHeight="1" x14ac:dyDescent="0.25">
      <c r="A62" s="63" t="s">
        <v>225</v>
      </c>
      <c r="B62" s="63" t="s">
        <v>66</v>
      </c>
      <c r="C62" s="63"/>
      <c r="D62" s="64" t="s">
        <v>952</v>
      </c>
      <c r="E62" s="70">
        <v>200</v>
      </c>
      <c r="F62" s="70">
        <v>35.5</v>
      </c>
      <c r="G62" s="70">
        <v>150</v>
      </c>
      <c r="H62" s="73"/>
      <c r="I62" s="64"/>
      <c r="J62" s="64" t="s">
        <v>243</v>
      </c>
      <c r="K62" s="63" t="s">
        <v>17</v>
      </c>
      <c r="L62" s="64" t="s">
        <v>770</v>
      </c>
      <c r="M62" s="80" t="s">
        <v>1181</v>
      </c>
      <c r="N62" s="57" t="s">
        <v>1005</v>
      </c>
      <c r="O62" s="64" t="s">
        <v>834</v>
      </c>
      <c r="Q62" s="64" t="s">
        <v>18</v>
      </c>
      <c r="R62" s="78">
        <v>60</v>
      </c>
      <c r="S62" s="64">
        <v>75</v>
      </c>
      <c r="T62" s="66">
        <f t="shared" si="0"/>
        <v>105</v>
      </c>
      <c r="U62" s="126" t="s">
        <v>1221</v>
      </c>
      <c r="V62" s="81" t="s">
        <v>590</v>
      </c>
      <c r="W62" s="82" t="s">
        <v>938</v>
      </c>
    </row>
    <row r="63" spans="1:24" ht="18.75" customHeight="1" x14ac:dyDescent="0.25">
      <c r="A63" s="63" t="s">
        <v>85</v>
      </c>
      <c r="B63" s="63" t="s">
        <v>66</v>
      </c>
      <c r="C63" s="63"/>
      <c r="D63" s="64" t="s">
        <v>952</v>
      </c>
      <c r="E63" s="73">
        <v>190</v>
      </c>
      <c r="F63" s="73">
        <v>35.5</v>
      </c>
      <c r="G63" s="73">
        <v>90</v>
      </c>
      <c r="H63" s="73"/>
      <c r="I63" s="64"/>
      <c r="J63" s="64" t="s">
        <v>532</v>
      </c>
      <c r="K63" s="63" t="s">
        <v>245</v>
      </c>
      <c r="L63" s="64" t="s">
        <v>694</v>
      </c>
      <c r="M63" s="80" t="s">
        <v>1182</v>
      </c>
      <c r="N63" s="57" t="s">
        <v>1006</v>
      </c>
      <c r="O63" s="64" t="s">
        <v>887</v>
      </c>
      <c r="P63" s="64" t="s">
        <v>888</v>
      </c>
      <c r="Q63" s="64" t="s">
        <v>12</v>
      </c>
      <c r="R63" s="75">
        <v>30.5</v>
      </c>
      <c r="S63" s="65">
        <v>75</v>
      </c>
      <c r="T63" s="66">
        <f t="shared" si="0"/>
        <v>53.375</v>
      </c>
      <c r="U63" s="126" t="s">
        <v>1222</v>
      </c>
      <c r="V63" s="65" t="s">
        <v>85</v>
      </c>
      <c r="W63" s="77">
        <v>46.25</v>
      </c>
    </row>
    <row r="64" spans="1:24" ht="18.75" customHeight="1" x14ac:dyDescent="0.25">
      <c r="A64" s="63" t="s">
        <v>205</v>
      </c>
      <c r="B64" s="63" t="s">
        <v>66</v>
      </c>
      <c r="C64" s="63"/>
      <c r="D64" s="64" t="s">
        <v>952</v>
      </c>
      <c r="E64" s="73">
        <v>190</v>
      </c>
      <c r="F64" s="73">
        <v>35.5</v>
      </c>
      <c r="G64" s="73">
        <v>135</v>
      </c>
      <c r="H64" s="73"/>
      <c r="I64" s="64"/>
      <c r="J64" s="64" t="s">
        <v>532</v>
      </c>
      <c r="K64" s="63" t="s">
        <v>245</v>
      </c>
      <c r="L64" s="64" t="s">
        <v>697</v>
      </c>
      <c r="M64" s="80" t="s">
        <v>1183</v>
      </c>
      <c r="N64" s="57" t="s">
        <v>1007</v>
      </c>
      <c r="O64" s="64" t="s">
        <v>884</v>
      </c>
      <c r="P64" s="64" t="s">
        <v>885</v>
      </c>
      <c r="Q64" s="64" t="s">
        <v>12</v>
      </c>
      <c r="R64" s="78">
        <v>41</v>
      </c>
      <c r="S64" s="64">
        <v>75</v>
      </c>
      <c r="T64" s="66">
        <f t="shared" si="0"/>
        <v>71.75</v>
      </c>
      <c r="U64" s="126" t="s">
        <v>1222</v>
      </c>
      <c r="V64" s="83" t="s">
        <v>205</v>
      </c>
      <c r="W64" s="77">
        <v>64.16</v>
      </c>
    </row>
    <row r="65" spans="1:24" s="84" customFormat="1" ht="18.75" customHeight="1" x14ac:dyDescent="0.25">
      <c r="A65" s="57" t="s">
        <v>87</v>
      </c>
      <c r="B65" s="57" t="s">
        <v>66</v>
      </c>
      <c r="C65" s="57" t="s">
        <v>157</v>
      </c>
      <c r="D65" s="57" t="s">
        <v>86</v>
      </c>
      <c r="E65" s="72">
        <v>200.7</v>
      </c>
      <c r="F65" s="72">
        <v>152.4</v>
      </c>
      <c r="G65" s="72">
        <v>97.8</v>
      </c>
      <c r="H65" s="72"/>
      <c r="I65" s="57"/>
      <c r="J65" s="57" t="s">
        <v>53</v>
      </c>
      <c r="K65" s="57" t="s">
        <v>241</v>
      </c>
      <c r="L65" s="58" t="s">
        <v>819</v>
      </c>
      <c r="M65" s="57" t="s">
        <v>1184</v>
      </c>
      <c r="N65" s="57" t="s">
        <v>1008</v>
      </c>
      <c r="O65" s="58" t="s">
        <v>746</v>
      </c>
      <c r="P65" s="57"/>
      <c r="Q65" s="57" t="s">
        <v>12</v>
      </c>
      <c r="R65" s="79">
        <v>100</v>
      </c>
      <c r="S65" s="84">
        <v>75</v>
      </c>
      <c r="T65" s="69">
        <f t="shared" si="0"/>
        <v>175</v>
      </c>
      <c r="U65" s="126" t="s">
        <v>1222</v>
      </c>
      <c r="V65" s="60" t="s">
        <v>334</v>
      </c>
      <c r="W65" s="62">
        <v>129.97999999999999</v>
      </c>
    </row>
    <row r="66" spans="1:24" s="60" customFormat="1" ht="18.75" customHeight="1" x14ac:dyDescent="0.25">
      <c r="A66" s="57" t="s">
        <v>88</v>
      </c>
      <c r="B66" s="57" t="s">
        <v>66</v>
      </c>
      <c r="C66" s="57"/>
      <c r="D66" s="58" t="s">
        <v>954</v>
      </c>
      <c r="E66" s="72">
        <v>150</v>
      </c>
      <c r="F66" s="72">
        <v>34</v>
      </c>
      <c r="G66" s="72">
        <v>80</v>
      </c>
      <c r="H66" s="72"/>
      <c r="I66" s="58"/>
      <c r="J66" s="58" t="s">
        <v>81</v>
      </c>
      <c r="K66" s="57" t="s">
        <v>11</v>
      </c>
      <c r="L66" s="58" t="s">
        <v>825</v>
      </c>
      <c r="M66" s="57" t="s">
        <v>1186</v>
      </c>
      <c r="N66" s="57" t="s">
        <v>1185</v>
      </c>
      <c r="O66" s="58" t="s">
        <v>835</v>
      </c>
      <c r="P66" s="57" t="s">
        <v>836</v>
      </c>
      <c r="Q66" s="58" t="s">
        <v>12</v>
      </c>
      <c r="R66" s="116">
        <v>45</v>
      </c>
      <c r="S66" s="60">
        <v>75</v>
      </c>
      <c r="T66" s="61">
        <f t="shared" si="0"/>
        <v>78.75</v>
      </c>
      <c r="U66" s="126" t="s">
        <v>1222</v>
      </c>
      <c r="V66" s="60" t="s">
        <v>88</v>
      </c>
      <c r="W66" s="62">
        <v>72.72</v>
      </c>
    </row>
    <row r="67" spans="1:24" ht="18.75" customHeight="1" x14ac:dyDescent="0.25">
      <c r="A67" s="63" t="s">
        <v>226</v>
      </c>
      <c r="B67" s="63" t="s">
        <v>66</v>
      </c>
      <c r="C67" s="63"/>
      <c r="D67" s="64" t="s">
        <v>955</v>
      </c>
      <c r="E67" s="70">
        <v>200</v>
      </c>
      <c r="F67" s="70">
        <v>53.9</v>
      </c>
      <c r="G67" s="70">
        <v>180</v>
      </c>
      <c r="H67" s="73"/>
      <c r="I67" s="64"/>
      <c r="J67" s="63" t="s">
        <v>748</v>
      </c>
      <c r="K67" s="63" t="s">
        <v>17</v>
      </c>
      <c r="L67" s="64" t="s">
        <v>772</v>
      </c>
      <c r="M67" s="80" t="s">
        <v>1187</v>
      </c>
      <c r="N67" s="57" t="s">
        <v>1009</v>
      </c>
      <c r="O67" s="64" t="s">
        <v>834</v>
      </c>
      <c r="Q67" s="63" t="s">
        <v>18</v>
      </c>
      <c r="R67" s="75">
        <v>234</v>
      </c>
      <c r="S67" s="65">
        <v>75</v>
      </c>
      <c r="T67" s="66">
        <f t="shared" si="0"/>
        <v>409.5</v>
      </c>
      <c r="U67" s="126" t="s">
        <v>1221</v>
      </c>
      <c r="V67" s="81" t="s">
        <v>590</v>
      </c>
      <c r="W67" s="67" t="s">
        <v>938</v>
      </c>
    </row>
    <row r="68" spans="1:24" ht="18.75" customHeight="1" x14ac:dyDescent="0.25">
      <c r="A68" s="63" t="s">
        <v>89</v>
      </c>
      <c r="B68" s="63" t="s">
        <v>66</v>
      </c>
      <c r="C68" s="63"/>
      <c r="D68" s="64" t="s">
        <v>956</v>
      </c>
      <c r="E68" s="70">
        <v>190</v>
      </c>
      <c r="F68" s="70">
        <v>18</v>
      </c>
      <c r="G68" s="70">
        <v>90</v>
      </c>
      <c r="H68" s="73"/>
      <c r="I68" s="64"/>
      <c r="J68" s="64" t="s">
        <v>249</v>
      </c>
      <c r="K68" s="63" t="s">
        <v>244</v>
      </c>
      <c r="L68" s="64" t="s">
        <v>659</v>
      </c>
      <c r="M68" s="80" t="s">
        <v>1188</v>
      </c>
      <c r="N68" s="57" t="s">
        <v>1010</v>
      </c>
      <c r="O68" s="63" t="s">
        <v>870</v>
      </c>
      <c r="P68" s="63" t="s">
        <v>871</v>
      </c>
      <c r="Q68" s="64" t="s">
        <v>12</v>
      </c>
      <c r="R68" s="75">
        <v>27.5</v>
      </c>
      <c r="S68" s="65">
        <v>75</v>
      </c>
      <c r="T68" s="66">
        <f t="shared" si="0"/>
        <v>48.125</v>
      </c>
      <c r="U68" s="126" t="s">
        <v>1222</v>
      </c>
      <c r="V68" s="65" t="s">
        <v>335</v>
      </c>
      <c r="W68" s="67">
        <v>34.64</v>
      </c>
    </row>
    <row r="69" spans="1:24" ht="18.75" customHeight="1" x14ac:dyDescent="0.25">
      <c r="A69" s="63" t="s">
        <v>90</v>
      </c>
      <c r="B69" s="63" t="s">
        <v>66</v>
      </c>
      <c r="C69" s="63"/>
      <c r="D69" s="64" t="s">
        <v>956</v>
      </c>
      <c r="E69" s="70">
        <v>190</v>
      </c>
      <c r="F69" s="70">
        <v>19</v>
      </c>
      <c r="G69" s="70">
        <v>90</v>
      </c>
      <c r="H69" s="73"/>
      <c r="I69" s="64"/>
      <c r="J69" s="64" t="s">
        <v>270</v>
      </c>
      <c r="K69" s="63" t="s">
        <v>245</v>
      </c>
      <c r="L69" s="64" t="s">
        <v>882</v>
      </c>
      <c r="M69" s="80" t="s">
        <v>1189</v>
      </c>
      <c r="N69" s="57" t="s">
        <v>1010</v>
      </c>
      <c r="O69" s="64" t="s">
        <v>889</v>
      </c>
      <c r="P69" s="64" t="s">
        <v>888</v>
      </c>
      <c r="Q69" s="64" t="s">
        <v>12</v>
      </c>
      <c r="R69" s="75">
        <v>46.5</v>
      </c>
      <c r="S69" s="65">
        <v>75</v>
      </c>
      <c r="T69" s="66">
        <f t="shared" si="0"/>
        <v>81.375</v>
      </c>
      <c r="U69" s="126" t="s">
        <v>1222</v>
      </c>
      <c r="V69" s="85" t="s">
        <v>338</v>
      </c>
      <c r="W69" s="67">
        <v>71.53</v>
      </c>
    </row>
    <row r="70" spans="1:24" s="60" customFormat="1" ht="18.75" customHeight="1" x14ac:dyDescent="0.25">
      <c r="A70" s="57" t="s">
        <v>194</v>
      </c>
      <c r="B70" s="57" t="s">
        <v>66</v>
      </c>
      <c r="C70" s="57"/>
      <c r="D70" s="64" t="s">
        <v>956</v>
      </c>
      <c r="E70" s="59">
        <v>190</v>
      </c>
      <c r="F70" s="59">
        <v>23</v>
      </c>
      <c r="G70" s="59">
        <v>135</v>
      </c>
      <c r="H70" s="59"/>
      <c r="I70" s="58"/>
      <c r="J70" s="58" t="s">
        <v>250</v>
      </c>
      <c r="K70" s="57" t="s">
        <v>17</v>
      </c>
      <c r="L70" s="58" t="s">
        <v>710</v>
      </c>
      <c r="M70" s="57" t="s">
        <v>1190</v>
      </c>
      <c r="N70" s="57" t="s">
        <v>1011</v>
      </c>
      <c r="O70" s="58" t="s">
        <v>834</v>
      </c>
      <c r="P70" s="57"/>
      <c r="Q70" s="57" t="s">
        <v>18</v>
      </c>
      <c r="R70" s="116">
        <v>65</v>
      </c>
      <c r="S70" s="60">
        <v>75</v>
      </c>
      <c r="T70" s="61">
        <f t="shared" si="0"/>
        <v>113.75</v>
      </c>
      <c r="U70" s="126" t="s">
        <v>1221</v>
      </c>
      <c r="V70" s="60" t="s">
        <v>533</v>
      </c>
      <c r="W70" s="62">
        <v>103</v>
      </c>
    </row>
    <row r="71" spans="1:24" ht="18.75" customHeight="1" x14ac:dyDescent="0.25">
      <c r="A71" s="63" t="s">
        <v>195</v>
      </c>
      <c r="B71" s="63" t="s">
        <v>66</v>
      </c>
      <c r="C71" s="63"/>
      <c r="D71" s="64" t="s">
        <v>956</v>
      </c>
      <c r="E71" s="73">
        <v>190</v>
      </c>
      <c r="F71" s="73">
        <v>18</v>
      </c>
      <c r="G71" s="73">
        <v>135</v>
      </c>
      <c r="H71" s="73"/>
      <c r="I71" s="64"/>
      <c r="J71" s="64" t="s">
        <v>249</v>
      </c>
      <c r="K71" s="63" t="s">
        <v>244</v>
      </c>
      <c r="L71" s="64" t="s">
        <v>666</v>
      </c>
      <c r="M71" s="80" t="s">
        <v>1191</v>
      </c>
      <c r="N71" s="57" t="s">
        <v>1011</v>
      </c>
      <c r="O71" s="64" t="s">
        <v>873</v>
      </c>
      <c r="P71" s="63" t="s">
        <v>874</v>
      </c>
      <c r="Q71" s="63" t="s">
        <v>12</v>
      </c>
      <c r="R71" s="75">
        <v>40</v>
      </c>
      <c r="S71" s="65">
        <v>75</v>
      </c>
      <c r="T71" s="66">
        <f t="shared" si="0"/>
        <v>70</v>
      </c>
      <c r="U71" s="126" t="s">
        <v>1222</v>
      </c>
      <c r="V71" s="65" t="s">
        <v>534</v>
      </c>
      <c r="W71" s="67">
        <v>56.76</v>
      </c>
      <c r="X71" s="76"/>
    </row>
    <row r="72" spans="1:24" ht="18.75" customHeight="1" x14ac:dyDescent="0.25">
      <c r="A72" s="63" t="s">
        <v>91</v>
      </c>
      <c r="B72" s="63" t="s">
        <v>66</v>
      </c>
      <c r="C72" s="63"/>
      <c r="D72" s="64" t="s">
        <v>956</v>
      </c>
      <c r="E72" s="73">
        <v>190</v>
      </c>
      <c r="F72" s="73">
        <v>23</v>
      </c>
      <c r="G72" s="73">
        <v>90</v>
      </c>
      <c r="H72" s="73"/>
      <c r="I72" s="64"/>
      <c r="J72" s="64" t="s">
        <v>250</v>
      </c>
      <c r="K72" s="63" t="s">
        <v>17</v>
      </c>
      <c r="L72" s="64" t="s">
        <v>705</v>
      </c>
      <c r="M72" s="80" t="s">
        <v>1192</v>
      </c>
      <c r="N72" s="57" t="s">
        <v>1010</v>
      </c>
      <c r="O72" s="64" t="s">
        <v>891</v>
      </c>
      <c r="P72" s="64" t="s">
        <v>890</v>
      </c>
      <c r="Q72" s="64" t="s">
        <v>12</v>
      </c>
      <c r="R72" s="75">
        <v>55</v>
      </c>
      <c r="S72" s="65">
        <v>75</v>
      </c>
      <c r="T72" s="66">
        <f t="shared" si="0"/>
        <v>96.25</v>
      </c>
      <c r="U72" s="126" t="s">
        <v>1222</v>
      </c>
      <c r="V72" s="65" t="s">
        <v>336</v>
      </c>
      <c r="W72" s="67">
        <v>75</v>
      </c>
    </row>
    <row r="73" spans="1:24" ht="18.75" customHeight="1" x14ac:dyDescent="0.25">
      <c r="A73" s="63" t="s">
        <v>196</v>
      </c>
      <c r="B73" s="63" t="s">
        <v>66</v>
      </c>
      <c r="C73" s="63"/>
      <c r="D73" s="64" t="s">
        <v>956</v>
      </c>
      <c r="E73" s="70">
        <v>200</v>
      </c>
      <c r="F73" s="70">
        <v>23</v>
      </c>
      <c r="G73" s="70">
        <v>150</v>
      </c>
      <c r="H73" s="73"/>
      <c r="I73" s="64"/>
      <c r="J73" s="64" t="s">
        <v>250</v>
      </c>
      <c r="K73" s="63" t="s">
        <v>17</v>
      </c>
      <c r="L73" s="64" t="s">
        <v>714</v>
      </c>
      <c r="M73" s="80" t="s">
        <v>1194</v>
      </c>
      <c r="N73" s="57" t="s">
        <v>1012</v>
      </c>
      <c r="O73" s="64" t="s">
        <v>834</v>
      </c>
      <c r="P73" s="63"/>
      <c r="Q73" s="63" t="s">
        <v>18</v>
      </c>
      <c r="R73" s="75">
        <v>80</v>
      </c>
      <c r="S73" s="65">
        <v>75</v>
      </c>
      <c r="T73" s="66">
        <f t="shared" si="0"/>
        <v>140</v>
      </c>
      <c r="U73" s="126" t="s">
        <v>1221</v>
      </c>
      <c r="V73" s="83" t="s">
        <v>196</v>
      </c>
      <c r="W73" s="67">
        <v>193.2</v>
      </c>
    </row>
    <row r="74" spans="1:24" ht="18.75" customHeight="1" x14ac:dyDescent="0.25">
      <c r="A74" s="63" t="s">
        <v>197</v>
      </c>
      <c r="B74" s="63" t="s">
        <v>66</v>
      </c>
      <c r="C74" s="63"/>
      <c r="D74" s="64" t="s">
        <v>956</v>
      </c>
      <c r="E74" s="70">
        <v>200</v>
      </c>
      <c r="F74" s="70">
        <v>18</v>
      </c>
      <c r="G74" s="70">
        <v>150</v>
      </c>
      <c r="H74" s="73"/>
      <c r="I74" s="64"/>
      <c r="J74" s="64" t="s">
        <v>249</v>
      </c>
      <c r="K74" s="63" t="s">
        <v>244</v>
      </c>
      <c r="L74" s="64" t="s">
        <v>669</v>
      </c>
      <c r="M74" s="80" t="s">
        <v>1193</v>
      </c>
      <c r="N74" s="57" t="s">
        <v>1012</v>
      </c>
      <c r="O74" s="64" t="s">
        <v>873</v>
      </c>
      <c r="P74" s="63" t="s">
        <v>874</v>
      </c>
      <c r="Q74" s="63" t="s">
        <v>18</v>
      </c>
      <c r="R74" s="75">
        <v>52</v>
      </c>
      <c r="S74" s="65">
        <v>75</v>
      </c>
      <c r="T74" s="66">
        <f t="shared" si="0"/>
        <v>91</v>
      </c>
      <c r="U74" s="126" t="s">
        <v>1221</v>
      </c>
      <c r="V74" s="83" t="s">
        <v>197</v>
      </c>
      <c r="W74" s="67">
        <v>112.7</v>
      </c>
      <c r="X74" s="76"/>
    </row>
    <row r="75" spans="1:24" ht="18.75" customHeight="1" x14ac:dyDescent="0.25">
      <c r="A75" s="63" t="s">
        <v>92</v>
      </c>
      <c r="B75" s="63" t="s">
        <v>66</v>
      </c>
      <c r="C75" s="63"/>
      <c r="D75" s="64" t="s">
        <v>956</v>
      </c>
      <c r="E75" s="73">
        <v>190</v>
      </c>
      <c r="F75" s="73">
        <v>18</v>
      </c>
      <c r="G75" s="73">
        <v>90</v>
      </c>
      <c r="H75" s="73"/>
      <c r="I75" s="64"/>
      <c r="J75" s="63" t="s">
        <v>269</v>
      </c>
      <c r="K75" s="63" t="s">
        <v>162</v>
      </c>
      <c r="L75" s="64" t="s">
        <v>674</v>
      </c>
      <c r="M75" s="80" t="s">
        <v>1195</v>
      </c>
      <c r="N75" s="57" t="s">
        <v>1010</v>
      </c>
      <c r="O75" s="64" t="s">
        <v>876</v>
      </c>
      <c r="P75" s="63" t="s">
        <v>877</v>
      </c>
      <c r="Q75" s="64" t="s">
        <v>12</v>
      </c>
      <c r="R75" s="75">
        <v>46.5</v>
      </c>
      <c r="S75" s="65">
        <v>75</v>
      </c>
      <c r="T75" s="66">
        <f t="shared" si="0"/>
        <v>81.375</v>
      </c>
      <c r="U75" s="126" t="s">
        <v>1222</v>
      </c>
      <c r="V75" s="65" t="s">
        <v>337</v>
      </c>
      <c r="W75" s="67">
        <v>71.53</v>
      </c>
    </row>
    <row r="76" spans="1:24" ht="18.75" customHeight="1" x14ac:dyDescent="0.25">
      <c r="A76" s="63" t="s">
        <v>198</v>
      </c>
      <c r="B76" s="63" t="s">
        <v>66</v>
      </c>
      <c r="C76" s="63"/>
      <c r="D76" s="64" t="s">
        <v>956</v>
      </c>
      <c r="E76" s="73">
        <v>190</v>
      </c>
      <c r="F76" s="73">
        <v>18</v>
      </c>
      <c r="G76" s="73">
        <v>135</v>
      </c>
      <c r="H76" s="73"/>
      <c r="I76" s="64"/>
      <c r="J76" s="63" t="s">
        <v>269</v>
      </c>
      <c r="K76" s="63" t="s">
        <v>162</v>
      </c>
      <c r="L76" s="64" t="s">
        <v>681</v>
      </c>
      <c r="M76" s="80" t="s">
        <v>1198</v>
      </c>
      <c r="N76" s="57" t="s">
        <v>1011</v>
      </c>
      <c r="O76" s="63" t="s">
        <v>880</v>
      </c>
      <c r="P76" s="64" t="s">
        <v>879</v>
      </c>
      <c r="Q76" s="63" t="s">
        <v>12</v>
      </c>
      <c r="R76" s="75">
        <v>61.5</v>
      </c>
      <c r="S76" s="65">
        <v>75</v>
      </c>
      <c r="T76" s="66">
        <f t="shared" si="0"/>
        <v>107.625</v>
      </c>
      <c r="U76" s="126" t="s">
        <v>1222</v>
      </c>
      <c r="V76" s="65" t="s">
        <v>535</v>
      </c>
      <c r="W76" s="67">
        <v>91.5</v>
      </c>
    </row>
    <row r="77" spans="1:24" ht="18.75" customHeight="1" x14ac:dyDescent="0.25">
      <c r="A77" s="63" t="s">
        <v>93</v>
      </c>
      <c r="B77" s="63" t="s">
        <v>66</v>
      </c>
      <c r="C77" s="63"/>
      <c r="D77" s="64" t="s">
        <v>956</v>
      </c>
      <c r="E77" s="73">
        <v>190</v>
      </c>
      <c r="F77" s="73">
        <v>18</v>
      </c>
      <c r="G77" s="73">
        <v>90</v>
      </c>
      <c r="H77" s="73"/>
      <c r="I77" s="64"/>
      <c r="J77" s="64" t="s">
        <v>270</v>
      </c>
      <c r="K77" s="63" t="s">
        <v>245</v>
      </c>
      <c r="L77" s="64" t="s">
        <v>882</v>
      </c>
      <c r="M77" s="80" t="s">
        <v>1196</v>
      </c>
      <c r="N77" s="57" t="s">
        <v>1010</v>
      </c>
      <c r="O77" s="64" t="s">
        <v>889</v>
      </c>
      <c r="P77" s="64" t="s">
        <v>888</v>
      </c>
      <c r="Q77" s="64" t="s">
        <v>12</v>
      </c>
      <c r="R77" s="75">
        <v>46.5</v>
      </c>
      <c r="S77" s="65">
        <v>75</v>
      </c>
      <c r="T77" s="66">
        <f t="shared" ref="T77:T153" si="1">R77*1.75</f>
        <v>81.375</v>
      </c>
      <c r="U77" s="126" t="s">
        <v>1222</v>
      </c>
      <c r="V77" s="65" t="s">
        <v>338</v>
      </c>
      <c r="W77" s="67">
        <v>71.53</v>
      </c>
    </row>
    <row r="78" spans="1:24" ht="18.75" customHeight="1" x14ac:dyDescent="0.25">
      <c r="A78" s="63" t="s">
        <v>199</v>
      </c>
      <c r="B78" s="63" t="s">
        <v>66</v>
      </c>
      <c r="C78" s="63"/>
      <c r="D78" s="64" t="s">
        <v>956</v>
      </c>
      <c r="E78" s="73">
        <v>190</v>
      </c>
      <c r="F78" s="73">
        <v>18</v>
      </c>
      <c r="G78" s="73">
        <v>135</v>
      </c>
      <c r="H78" s="73"/>
      <c r="I78" s="64"/>
      <c r="J78" s="64" t="s">
        <v>270</v>
      </c>
      <c r="K78" s="63" t="s">
        <v>245</v>
      </c>
      <c r="L78" s="64" t="s">
        <v>696</v>
      </c>
      <c r="M78" s="80" t="s">
        <v>1197</v>
      </c>
      <c r="N78" s="57" t="s">
        <v>1011</v>
      </c>
      <c r="O78" s="64" t="s">
        <v>886</v>
      </c>
      <c r="P78" s="64" t="s">
        <v>885</v>
      </c>
      <c r="Q78" s="63" t="s">
        <v>12</v>
      </c>
      <c r="R78" s="75">
        <v>61.5</v>
      </c>
      <c r="S78" s="65">
        <v>75</v>
      </c>
      <c r="T78" s="66">
        <f t="shared" si="1"/>
        <v>107.625</v>
      </c>
      <c r="U78" s="126" t="s">
        <v>1222</v>
      </c>
      <c r="V78" s="65" t="s">
        <v>536</v>
      </c>
      <c r="W78" s="67">
        <v>91.5</v>
      </c>
    </row>
    <row r="79" spans="1:24" ht="18.75" customHeight="1" x14ac:dyDescent="0.25">
      <c r="A79" s="63" t="s">
        <v>223</v>
      </c>
      <c r="B79" s="63" t="s">
        <v>66</v>
      </c>
      <c r="C79" s="63"/>
      <c r="D79" s="64" t="s">
        <v>956</v>
      </c>
      <c r="E79" s="70">
        <v>200</v>
      </c>
      <c r="F79" s="70">
        <v>18</v>
      </c>
      <c r="G79" s="70">
        <v>150</v>
      </c>
      <c r="H79" s="73"/>
      <c r="I79" s="64"/>
      <c r="J79" s="63" t="s">
        <v>748</v>
      </c>
      <c r="K79" s="63" t="s">
        <v>17</v>
      </c>
      <c r="L79" s="64" t="s">
        <v>773</v>
      </c>
      <c r="M79" s="131" t="s">
        <v>1199</v>
      </c>
      <c r="N79" s="57" t="s">
        <v>1012</v>
      </c>
      <c r="O79" s="63" t="s">
        <v>834</v>
      </c>
      <c r="P79" s="63"/>
      <c r="Q79" s="64" t="s">
        <v>224</v>
      </c>
      <c r="R79" s="75">
        <v>60</v>
      </c>
      <c r="S79" s="64">
        <v>75</v>
      </c>
      <c r="T79" s="66">
        <f t="shared" si="1"/>
        <v>105</v>
      </c>
      <c r="U79" s="126" t="s">
        <v>1221</v>
      </c>
      <c r="V79" s="81" t="s">
        <v>590</v>
      </c>
      <c r="W79" s="67" t="s">
        <v>938</v>
      </c>
    </row>
    <row r="80" spans="1:24" ht="18.75" customHeight="1" x14ac:dyDescent="0.25">
      <c r="A80" s="63" t="s">
        <v>94</v>
      </c>
      <c r="B80" s="63" t="s">
        <v>66</v>
      </c>
      <c r="C80" s="63" t="s">
        <v>160</v>
      </c>
      <c r="D80" s="64" t="s">
        <v>957</v>
      </c>
      <c r="E80" s="70"/>
      <c r="F80" s="70"/>
      <c r="G80" s="70"/>
      <c r="H80" s="70"/>
      <c r="I80" s="64" t="s">
        <v>73</v>
      </c>
      <c r="J80" s="63" t="s">
        <v>247</v>
      </c>
      <c r="K80" s="63" t="s">
        <v>134</v>
      </c>
      <c r="L80" s="64" t="s">
        <v>774</v>
      </c>
      <c r="M80" s="80" t="s">
        <v>1200</v>
      </c>
      <c r="N80" s="57" t="s">
        <v>1013</v>
      </c>
      <c r="O80" s="64" t="s">
        <v>892</v>
      </c>
      <c r="P80" s="63"/>
      <c r="Q80" s="64" t="s">
        <v>12</v>
      </c>
      <c r="R80" s="78">
        <v>2.65</v>
      </c>
      <c r="S80" s="65">
        <v>75</v>
      </c>
      <c r="T80" s="66">
        <f t="shared" si="1"/>
        <v>4.6375000000000002</v>
      </c>
      <c r="U80" s="126" t="s">
        <v>1222</v>
      </c>
      <c r="V80" s="65" t="s">
        <v>339</v>
      </c>
      <c r="W80" s="67">
        <v>3.92</v>
      </c>
    </row>
    <row r="81" spans="1:24" s="60" customFormat="1" ht="18.75" customHeight="1" x14ac:dyDescent="0.25">
      <c r="A81" s="57" t="s">
        <v>96</v>
      </c>
      <c r="B81" s="57" t="s">
        <v>66</v>
      </c>
      <c r="C81" s="63" t="s">
        <v>160</v>
      </c>
      <c r="D81" s="64" t="s">
        <v>957</v>
      </c>
      <c r="E81" s="72"/>
      <c r="F81" s="72"/>
      <c r="G81" s="72"/>
      <c r="H81" s="72"/>
      <c r="I81" s="58" t="s">
        <v>73</v>
      </c>
      <c r="J81" s="57" t="s">
        <v>275</v>
      </c>
      <c r="K81" s="57" t="s">
        <v>134</v>
      </c>
      <c r="L81" s="58" t="s">
        <v>821</v>
      </c>
      <c r="M81" s="57" t="s">
        <v>1204</v>
      </c>
      <c r="N81" s="57" t="s">
        <v>1013</v>
      </c>
      <c r="O81" s="58" t="s">
        <v>893</v>
      </c>
      <c r="P81" s="57"/>
      <c r="Q81" s="58" t="s">
        <v>12</v>
      </c>
      <c r="R81" s="116">
        <v>4.5999999999999996</v>
      </c>
      <c r="S81" s="60">
        <v>75</v>
      </c>
      <c r="T81" s="61">
        <f t="shared" si="1"/>
        <v>8.0499999999999989</v>
      </c>
      <c r="U81" s="126" t="s">
        <v>1222</v>
      </c>
      <c r="V81" s="60" t="s">
        <v>340</v>
      </c>
      <c r="W81" s="62">
        <v>5.84</v>
      </c>
    </row>
    <row r="82" spans="1:24" ht="18.75" customHeight="1" x14ac:dyDescent="0.25">
      <c r="A82" s="63" t="s">
        <v>183</v>
      </c>
      <c r="B82" s="63" t="s">
        <v>66</v>
      </c>
      <c r="C82" s="63" t="s">
        <v>160</v>
      </c>
      <c r="D82" s="64" t="s">
        <v>957</v>
      </c>
      <c r="E82" s="70"/>
      <c r="F82" s="70"/>
      <c r="G82" s="70"/>
      <c r="H82" s="70"/>
      <c r="I82" s="64" t="s">
        <v>74</v>
      </c>
      <c r="J82" s="63" t="s">
        <v>247</v>
      </c>
      <c r="K82" s="63" t="s">
        <v>134</v>
      </c>
      <c r="L82" s="64" t="s">
        <v>775</v>
      </c>
      <c r="M82" s="80" t="s">
        <v>1201</v>
      </c>
      <c r="N82" s="57" t="s">
        <v>1014</v>
      </c>
      <c r="O82" s="64" t="s">
        <v>892</v>
      </c>
      <c r="P82" s="63"/>
      <c r="Q82" s="63" t="s">
        <v>12</v>
      </c>
      <c r="R82" s="75">
        <v>4.3499999999999996</v>
      </c>
      <c r="S82" s="65">
        <v>75</v>
      </c>
      <c r="T82" s="66">
        <f t="shared" si="1"/>
        <v>7.6124999999999989</v>
      </c>
      <c r="U82" s="126" t="s">
        <v>1222</v>
      </c>
      <c r="V82" s="65" t="s">
        <v>537</v>
      </c>
      <c r="W82" s="67">
        <v>6.3</v>
      </c>
    </row>
    <row r="83" spans="1:24" ht="18.75" customHeight="1" x14ac:dyDescent="0.25">
      <c r="A83" s="63" t="s">
        <v>184</v>
      </c>
      <c r="B83" s="63" t="s">
        <v>66</v>
      </c>
      <c r="C83" s="63" t="s">
        <v>160</v>
      </c>
      <c r="D83" s="64" t="s">
        <v>957</v>
      </c>
      <c r="E83" s="70"/>
      <c r="F83" s="70"/>
      <c r="G83" s="70"/>
      <c r="H83" s="70"/>
      <c r="I83" s="64" t="s">
        <v>185</v>
      </c>
      <c r="J83" s="63" t="s">
        <v>247</v>
      </c>
      <c r="K83" s="63" t="s">
        <v>134</v>
      </c>
      <c r="L83" s="64" t="s">
        <v>776</v>
      </c>
      <c r="M83" s="80" t="s">
        <v>1202</v>
      </c>
      <c r="N83" s="57" t="s">
        <v>1015</v>
      </c>
      <c r="O83" s="64" t="s">
        <v>892</v>
      </c>
      <c r="P83" s="63"/>
      <c r="Q83" s="63" t="s">
        <v>12</v>
      </c>
      <c r="R83" s="75">
        <v>6.25</v>
      </c>
      <c r="S83" s="65">
        <v>75</v>
      </c>
      <c r="T83" s="66">
        <f t="shared" si="1"/>
        <v>10.9375</v>
      </c>
      <c r="U83" s="126" t="s">
        <v>1222</v>
      </c>
      <c r="V83" s="81" t="s">
        <v>590</v>
      </c>
      <c r="W83" s="67">
        <v>9.3800000000000008</v>
      </c>
    </row>
    <row r="84" spans="1:24" ht="18.75" customHeight="1" x14ac:dyDescent="0.25">
      <c r="A84" s="63" t="s">
        <v>219</v>
      </c>
      <c r="B84" s="63" t="s">
        <v>66</v>
      </c>
      <c r="C84" s="63" t="s">
        <v>160</v>
      </c>
      <c r="D84" s="64" t="s">
        <v>957</v>
      </c>
      <c r="E84" s="70"/>
      <c r="F84" s="70"/>
      <c r="G84" s="70"/>
      <c r="H84" s="70"/>
      <c r="I84" s="64" t="s">
        <v>188</v>
      </c>
      <c r="J84" s="63" t="s">
        <v>247</v>
      </c>
      <c r="K84" s="63" t="s">
        <v>134</v>
      </c>
      <c r="L84" s="64" t="s">
        <v>777</v>
      </c>
      <c r="M84" s="80" t="s">
        <v>1203</v>
      </c>
      <c r="N84" s="57" t="s">
        <v>1016</v>
      </c>
      <c r="O84" s="64" t="s">
        <v>892</v>
      </c>
      <c r="P84" s="63"/>
      <c r="Q84" s="63" t="s">
        <v>12</v>
      </c>
      <c r="R84" s="75">
        <v>6.85</v>
      </c>
      <c r="S84" s="65">
        <v>75</v>
      </c>
      <c r="T84" s="66">
        <f t="shared" si="1"/>
        <v>11.987499999999999</v>
      </c>
      <c r="U84" s="126" t="s">
        <v>1222</v>
      </c>
      <c r="V84" s="81" t="s">
        <v>590</v>
      </c>
      <c r="W84" s="67">
        <v>10.28</v>
      </c>
    </row>
    <row r="85" spans="1:24" ht="18.75" customHeight="1" x14ac:dyDescent="0.25">
      <c r="A85" s="63" t="s">
        <v>97</v>
      </c>
      <c r="B85" s="63" t="s">
        <v>66</v>
      </c>
      <c r="C85" s="63" t="s">
        <v>160</v>
      </c>
      <c r="D85" s="64" t="s">
        <v>95</v>
      </c>
      <c r="E85" s="70"/>
      <c r="F85" s="70"/>
      <c r="G85" s="70"/>
      <c r="H85" s="70"/>
      <c r="I85" s="64" t="s">
        <v>73</v>
      </c>
      <c r="J85" s="64" t="s">
        <v>247</v>
      </c>
      <c r="K85" s="63" t="s">
        <v>134</v>
      </c>
      <c r="L85" s="64" t="s">
        <v>778</v>
      </c>
      <c r="M85" s="80" t="s">
        <v>1205</v>
      </c>
      <c r="N85" s="57" t="s">
        <v>1017</v>
      </c>
      <c r="O85" s="64" t="s">
        <v>895</v>
      </c>
      <c r="P85" s="63"/>
      <c r="Q85" s="64" t="s">
        <v>12</v>
      </c>
      <c r="R85" s="75">
        <v>5.48</v>
      </c>
      <c r="S85" s="65">
        <v>75</v>
      </c>
      <c r="T85" s="66">
        <f t="shared" si="1"/>
        <v>9.59</v>
      </c>
      <c r="U85" s="126" t="s">
        <v>1222</v>
      </c>
      <c r="V85" s="65" t="s">
        <v>341</v>
      </c>
      <c r="W85" s="67">
        <v>7.65</v>
      </c>
    </row>
    <row r="86" spans="1:24" ht="18.75" customHeight="1" x14ac:dyDescent="0.25">
      <c r="A86" s="63" t="s">
        <v>186</v>
      </c>
      <c r="B86" s="63" t="s">
        <v>66</v>
      </c>
      <c r="C86" s="63" t="s">
        <v>160</v>
      </c>
      <c r="D86" s="64" t="s">
        <v>95</v>
      </c>
      <c r="E86" s="70"/>
      <c r="F86" s="70"/>
      <c r="G86" s="70"/>
      <c r="H86" s="70"/>
      <c r="I86" s="64" t="s">
        <v>74</v>
      </c>
      <c r="J86" s="64" t="s">
        <v>247</v>
      </c>
      <c r="K86" s="63" t="s">
        <v>134</v>
      </c>
      <c r="L86" s="64" t="s">
        <v>779</v>
      </c>
      <c r="M86" s="80" t="s">
        <v>1206</v>
      </c>
      <c r="N86" s="57" t="s">
        <v>1018</v>
      </c>
      <c r="O86" s="64" t="s">
        <v>895</v>
      </c>
      <c r="P86" s="63"/>
      <c r="Q86" s="63" t="s">
        <v>12</v>
      </c>
      <c r="R86" s="75">
        <v>7.45</v>
      </c>
      <c r="S86" s="65">
        <v>75</v>
      </c>
      <c r="T86" s="66">
        <f t="shared" si="1"/>
        <v>13.0375</v>
      </c>
      <c r="U86" s="126" t="s">
        <v>1222</v>
      </c>
      <c r="V86" s="65" t="s">
        <v>538</v>
      </c>
      <c r="W86" s="67">
        <v>10.14</v>
      </c>
    </row>
    <row r="87" spans="1:24" ht="18.75" customHeight="1" x14ac:dyDescent="0.25">
      <c r="A87" s="63" t="s">
        <v>187</v>
      </c>
      <c r="B87" s="63" t="s">
        <v>66</v>
      </c>
      <c r="C87" s="63" t="s">
        <v>160</v>
      </c>
      <c r="D87" s="64" t="s">
        <v>95</v>
      </c>
      <c r="E87" s="70"/>
      <c r="F87" s="70"/>
      <c r="G87" s="70"/>
      <c r="H87" s="70"/>
      <c r="I87" s="64" t="s">
        <v>185</v>
      </c>
      <c r="J87" s="64" t="s">
        <v>247</v>
      </c>
      <c r="K87" s="63" t="s">
        <v>134</v>
      </c>
      <c r="L87" s="64" t="s">
        <v>780</v>
      </c>
      <c r="M87" s="80" t="s">
        <v>1207</v>
      </c>
      <c r="N87" s="57" t="s">
        <v>1019</v>
      </c>
      <c r="O87" s="64" t="s">
        <v>895</v>
      </c>
      <c r="P87" s="63"/>
      <c r="Q87" s="63" t="s">
        <v>12</v>
      </c>
      <c r="R87" s="75">
        <v>8.52</v>
      </c>
      <c r="S87" s="65">
        <v>75</v>
      </c>
      <c r="T87" s="66">
        <f t="shared" si="1"/>
        <v>14.91</v>
      </c>
      <c r="U87" s="126" t="s">
        <v>1222</v>
      </c>
      <c r="V87" s="65" t="s">
        <v>187</v>
      </c>
      <c r="W87" s="67">
        <v>17.809999999999999</v>
      </c>
    </row>
    <row r="88" spans="1:24" ht="18.75" customHeight="1" x14ac:dyDescent="0.25">
      <c r="A88" s="63" t="s">
        <v>220</v>
      </c>
      <c r="B88" s="63" t="s">
        <v>66</v>
      </c>
      <c r="C88" s="63" t="s">
        <v>160</v>
      </c>
      <c r="D88" s="64" t="s">
        <v>95</v>
      </c>
      <c r="E88" s="70"/>
      <c r="F88" s="70"/>
      <c r="G88" s="70"/>
      <c r="H88" s="70"/>
      <c r="I88" s="64" t="s">
        <v>188</v>
      </c>
      <c r="J88" s="64" t="s">
        <v>247</v>
      </c>
      <c r="K88" s="63" t="s">
        <v>134</v>
      </c>
      <c r="L88" s="64" t="s">
        <v>781</v>
      </c>
      <c r="M88" s="80" t="s">
        <v>1208</v>
      </c>
      <c r="N88" s="57" t="s">
        <v>1020</v>
      </c>
      <c r="O88" s="64" t="s">
        <v>895</v>
      </c>
      <c r="P88" s="63"/>
      <c r="Q88" s="63" t="s">
        <v>12</v>
      </c>
      <c r="R88" s="75">
        <v>9.85</v>
      </c>
      <c r="S88" s="65">
        <v>75</v>
      </c>
      <c r="T88" s="66">
        <f t="shared" si="1"/>
        <v>17.237500000000001</v>
      </c>
      <c r="U88" s="126" t="s">
        <v>1222</v>
      </c>
      <c r="V88" s="65" t="s">
        <v>220</v>
      </c>
      <c r="W88" s="67">
        <v>14.78</v>
      </c>
    </row>
    <row r="89" spans="1:24" ht="18.75" customHeight="1" x14ac:dyDescent="0.25">
      <c r="A89" s="63" t="s">
        <v>189</v>
      </c>
      <c r="B89" s="63" t="s">
        <v>66</v>
      </c>
      <c r="C89" s="63" t="s">
        <v>160</v>
      </c>
      <c r="D89" s="64" t="s">
        <v>957</v>
      </c>
      <c r="E89" s="70"/>
      <c r="F89" s="70"/>
      <c r="G89" s="70"/>
      <c r="H89" s="70"/>
      <c r="I89" s="64" t="s">
        <v>73</v>
      </c>
      <c r="J89" s="64" t="s">
        <v>222</v>
      </c>
      <c r="K89" s="63" t="s">
        <v>134</v>
      </c>
      <c r="L89" s="64" t="s">
        <v>782</v>
      </c>
      <c r="M89" s="80" t="s">
        <v>1209</v>
      </c>
      <c r="N89" s="57" t="s">
        <v>1021</v>
      </c>
      <c r="O89" s="63" t="s">
        <v>895</v>
      </c>
      <c r="P89" s="63"/>
      <c r="Q89" s="64" t="s">
        <v>12</v>
      </c>
      <c r="R89" s="75">
        <v>2.95</v>
      </c>
      <c r="S89" s="65">
        <v>75</v>
      </c>
      <c r="T89" s="66">
        <f t="shared" si="1"/>
        <v>5.1625000000000005</v>
      </c>
      <c r="U89" s="126" t="s">
        <v>1222</v>
      </c>
      <c r="V89" s="65" t="s">
        <v>189</v>
      </c>
      <c r="W89" s="67">
        <v>3.26</v>
      </c>
    </row>
    <row r="90" spans="1:24" ht="18.75" customHeight="1" x14ac:dyDescent="0.25">
      <c r="A90" s="63" t="s">
        <v>190</v>
      </c>
      <c r="B90" s="63" t="s">
        <v>66</v>
      </c>
      <c r="C90" s="63" t="s">
        <v>160</v>
      </c>
      <c r="D90" s="64" t="s">
        <v>957</v>
      </c>
      <c r="E90" s="70"/>
      <c r="F90" s="70"/>
      <c r="G90" s="70"/>
      <c r="H90" s="70"/>
      <c r="I90" s="64" t="s">
        <v>74</v>
      </c>
      <c r="J90" s="64" t="s">
        <v>222</v>
      </c>
      <c r="K90" s="63" t="s">
        <v>134</v>
      </c>
      <c r="L90" s="64" t="s">
        <v>783</v>
      </c>
      <c r="M90" s="80" t="s">
        <v>1210</v>
      </c>
      <c r="N90" s="57" t="s">
        <v>1022</v>
      </c>
      <c r="O90" s="63" t="s">
        <v>895</v>
      </c>
      <c r="P90" s="63"/>
      <c r="Q90" s="63" t="s">
        <v>12</v>
      </c>
      <c r="R90" s="75">
        <v>4.25</v>
      </c>
      <c r="S90" s="65">
        <v>75</v>
      </c>
      <c r="T90" s="66">
        <f t="shared" si="1"/>
        <v>7.4375</v>
      </c>
      <c r="U90" s="126" t="s">
        <v>1222</v>
      </c>
      <c r="V90" s="65" t="s">
        <v>190</v>
      </c>
      <c r="W90" s="67">
        <v>4.12</v>
      </c>
    </row>
    <row r="91" spans="1:24" ht="18.75" customHeight="1" x14ac:dyDescent="0.25">
      <c r="A91" s="63" t="s">
        <v>191</v>
      </c>
      <c r="B91" s="63" t="s">
        <v>66</v>
      </c>
      <c r="C91" s="63" t="s">
        <v>160</v>
      </c>
      <c r="D91" s="64" t="s">
        <v>957</v>
      </c>
      <c r="E91" s="70"/>
      <c r="F91" s="70"/>
      <c r="G91" s="70"/>
      <c r="H91" s="70"/>
      <c r="I91" s="64" t="s">
        <v>185</v>
      </c>
      <c r="J91" s="64" t="s">
        <v>222</v>
      </c>
      <c r="K91" s="63" t="s">
        <v>134</v>
      </c>
      <c r="L91" s="64" t="s">
        <v>784</v>
      </c>
      <c r="M91" s="80" t="s">
        <v>1211</v>
      </c>
      <c r="N91" s="57" t="s">
        <v>1023</v>
      </c>
      <c r="O91" s="63" t="s">
        <v>895</v>
      </c>
      <c r="P91" s="63"/>
      <c r="Q91" s="63" t="s">
        <v>12</v>
      </c>
      <c r="R91" s="75">
        <v>6.45</v>
      </c>
      <c r="S91" s="65">
        <v>75</v>
      </c>
      <c r="T91" s="66">
        <f t="shared" si="1"/>
        <v>11.2875</v>
      </c>
      <c r="U91" s="126" t="s">
        <v>1222</v>
      </c>
      <c r="V91" s="65" t="s">
        <v>191</v>
      </c>
      <c r="W91" s="67">
        <v>9.81</v>
      </c>
    </row>
    <row r="92" spans="1:24" ht="18.75" customHeight="1" x14ac:dyDescent="0.25">
      <c r="A92" s="63" t="s">
        <v>192</v>
      </c>
      <c r="B92" s="63" t="s">
        <v>66</v>
      </c>
      <c r="C92" s="63" t="s">
        <v>160</v>
      </c>
      <c r="D92" s="64" t="s">
        <v>957</v>
      </c>
      <c r="E92" s="70"/>
      <c r="F92" s="70"/>
      <c r="G92" s="70"/>
      <c r="H92" s="70"/>
      <c r="I92" s="64" t="s">
        <v>188</v>
      </c>
      <c r="J92" s="64" t="s">
        <v>222</v>
      </c>
      <c r="K92" s="63" t="s">
        <v>134</v>
      </c>
      <c r="L92" s="64" t="s">
        <v>785</v>
      </c>
      <c r="M92" s="80" t="s">
        <v>1212</v>
      </c>
      <c r="N92" s="57" t="s">
        <v>1024</v>
      </c>
      <c r="O92" s="63" t="s">
        <v>895</v>
      </c>
      <c r="P92" s="63"/>
      <c r="Q92" s="63" t="s">
        <v>12</v>
      </c>
      <c r="R92" s="75">
        <v>8.65</v>
      </c>
      <c r="S92" s="65">
        <v>75</v>
      </c>
      <c r="T92" s="66">
        <f t="shared" si="1"/>
        <v>15.137500000000001</v>
      </c>
      <c r="U92" s="126" t="s">
        <v>1222</v>
      </c>
      <c r="V92" s="65" t="s">
        <v>192</v>
      </c>
      <c r="W92" s="67">
        <v>12.98</v>
      </c>
    </row>
    <row r="93" spans="1:24" ht="18.75" customHeight="1" x14ac:dyDescent="0.25">
      <c r="A93" s="63" t="s">
        <v>98</v>
      </c>
      <c r="B93" s="63" t="s">
        <v>66</v>
      </c>
      <c r="C93" s="63" t="s">
        <v>160</v>
      </c>
      <c r="D93" s="64" t="s">
        <v>95</v>
      </c>
      <c r="E93" s="70"/>
      <c r="F93" s="70"/>
      <c r="G93" s="70"/>
      <c r="H93" s="70"/>
      <c r="I93" s="64" t="s">
        <v>242</v>
      </c>
      <c r="J93" s="64" t="s">
        <v>248</v>
      </c>
      <c r="K93" s="63" t="s">
        <v>134</v>
      </c>
      <c r="L93" s="64" t="s">
        <v>233</v>
      </c>
      <c r="M93" s="80" t="s">
        <v>1213</v>
      </c>
      <c r="N93" s="57" t="s">
        <v>1025</v>
      </c>
      <c r="O93" s="64" t="s">
        <v>895</v>
      </c>
      <c r="P93" s="63"/>
      <c r="Q93" s="64" t="s">
        <v>12</v>
      </c>
      <c r="R93" s="75">
        <v>2.5499999999999998</v>
      </c>
      <c r="S93" s="65">
        <v>75</v>
      </c>
      <c r="T93" s="135">
        <f t="shared" si="1"/>
        <v>4.4624999999999995</v>
      </c>
      <c r="U93" s="126" t="s">
        <v>1222</v>
      </c>
      <c r="V93" s="65" t="s">
        <v>343</v>
      </c>
      <c r="W93" s="67">
        <v>3.27</v>
      </c>
    </row>
    <row r="94" spans="1:24" ht="18.75" customHeight="1" x14ac:dyDescent="0.25">
      <c r="A94" s="63" t="s">
        <v>99</v>
      </c>
      <c r="B94" s="63" t="s">
        <v>66</v>
      </c>
      <c r="C94" s="63" t="s">
        <v>160</v>
      </c>
      <c r="D94" s="64" t="s">
        <v>957</v>
      </c>
      <c r="E94" s="70"/>
      <c r="F94" s="70"/>
      <c r="G94" s="70"/>
      <c r="H94" s="70"/>
      <c r="I94" s="64" t="s">
        <v>242</v>
      </c>
      <c r="J94" s="63" t="s">
        <v>247</v>
      </c>
      <c r="K94" s="63" t="s">
        <v>134</v>
      </c>
      <c r="L94" s="64" t="s">
        <v>786</v>
      </c>
      <c r="M94" s="80" t="s">
        <v>1214</v>
      </c>
      <c r="N94" s="57" t="s">
        <v>1026</v>
      </c>
      <c r="O94" s="64" t="s">
        <v>892</v>
      </c>
      <c r="P94" s="63"/>
      <c r="Q94" s="64" t="s">
        <v>12</v>
      </c>
      <c r="R94" s="75">
        <v>1.5</v>
      </c>
      <c r="S94" s="65">
        <v>75</v>
      </c>
      <c r="T94" s="66">
        <f t="shared" si="1"/>
        <v>2.625</v>
      </c>
      <c r="U94" s="126" t="s">
        <v>1222</v>
      </c>
      <c r="V94" s="65" t="s">
        <v>99</v>
      </c>
      <c r="W94" s="67">
        <v>2.21</v>
      </c>
    </row>
    <row r="95" spans="1:24" s="87" customFormat="1" ht="18.75" customHeight="1" x14ac:dyDescent="0.25">
      <c r="A95" s="63" t="s">
        <v>221</v>
      </c>
      <c r="B95" s="63" t="s">
        <v>160</v>
      </c>
      <c r="C95" s="63"/>
      <c r="D95" s="63" t="s">
        <v>964</v>
      </c>
      <c r="E95" s="70"/>
      <c r="F95" s="70"/>
      <c r="G95" s="70"/>
      <c r="H95" s="70"/>
      <c r="I95" s="63" t="s">
        <v>242</v>
      </c>
      <c r="J95" s="63" t="s">
        <v>258</v>
      </c>
      <c r="K95" s="63" t="s">
        <v>126</v>
      </c>
      <c r="L95" s="63" t="s">
        <v>232</v>
      </c>
      <c r="M95" s="80" t="s">
        <v>1215</v>
      </c>
      <c r="N95" s="57" t="s">
        <v>1027</v>
      </c>
      <c r="O95" s="63" t="s">
        <v>895</v>
      </c>
      <c r="P95" s="63"/>
      <c r="Q95" s="63" t="s">
        <v>12</v>
      </c>
      <c r="R95" s="78">
        <v>2.1</v>
      </c>
      <c r="S95" s="87">
        <v>75</v>
      </c>
      <c r="T95" s="71">
        <f t="shared" si="1"/>
        <v>3.6750000000000003</v>
      </c>
      <c r="U95" s="137" t="s">
        <v>1222</v>
      </c>
      <c r="V95" s="87" t="s">
        <v>221</v>
      </c>
      <c r="W95" s="138">
        <v>0.32</v>
      </c>
      <c r="X95" s="63"/>
    </row>
    <row r="96" spans="1:24" ht="18.75" customHeight="1" x14ac:dyDescent="0.25">
      <c r="A96" s="63" t="s">
        <v>100</v>
      </c>
      <c r="B96" s="63" t="s">
        <v>66</v>
      </c>
      <c r="C96" s="63" t="s">
        <v>160</v>
      </c>
      <c r="D96" s="64" t="s">
        <v>957</v>
      </c>
      <c r="E96" s="70"/>
      <c r="F96" s="70"/>
      <c r="G96" s="70"/>
      <c r="H96" s="70"/>
      <c r="I96" s="64" t="s">
        <v>242</v>
      </c>
      <c r="J96" s="64" t="s">
        <v>222</v>
      </c>
      <c r="K96" s="63" t="s">
        <v>134</v>
      </c>
      <c r="L96" s="64" t="s">
        <v>823</v>
      </c>
      <c r="M96" s="80" t="s">
        <v>1216</v>
      </c>
      <c r="N96" s="57" t="s">
        <v>1028</v>
      </c>
      <c r="O96" s="63" t="s">
        <v>895</v>
      </c>
      <c r="P96" s="63"/>
      <c r="Q96" s="64" t="s">
        <v>12</v>
      </c>
      <c r="R96" s="75">
        <v>1.42</v>
      </c>
      <c r="S96" s="65">
        <v>75</v>
      </c>
      <c r="T96" s="66">
        <f t="shared" si="1"/>
        <v>2.4849999999999999</v>
      </c>
      <c r="U96" s="126" t="s">
        <v>1222</v>
      </c>
      <c r="V96" s="65" t="s">
        <v>100</v>
      </c>
      <c r="W96" s="86">
        <v>1.86</v>
      </c>
    </row>
    <row r="97" spans="1:23" s="60" customFormat="1" ht="18.75" customHeight="1" x14ac:dyDescent="0.25">
      <c r="A97" s="57" t="s">
        <v>101</v>
      </c>
      <c r="B97" s="57" t="s">
        <v>102</v>
      </c>
      <c r="C97" s="57"/>
      <c r="D97" s="58" t="s">
        <v>958</v>
      </c>
      <c r="E97" s="59"/>
      <c r="F97" s="59">
        <v>90</v>
      </c>
      <c r="G97" s="59">
        <v>50</v>
      </c>
      <c r="H97" s="59">
        <v>60</v>
      </c>
      <c r="I97" s="58"/>
      <c r="J97" s="57" t="s">
        <v>81</v>
      </c>
      <c r="K97" s="57" t="s">
        <v>134</v>
      </c>
      <c r="L97" s="58" t="s">
        <v>439</v>
      </c>
      <c r="M97" s="57" t="s">
        <v>1217</v>
      </c>
      <c r="N97" s="57" t="s">
        <v>1029</v>
      </c>
      <c r="O97" s="58" t="s">
        <v>441</v>
      </c>
      <c r="P97" s="57"/>
      <c r="Q97" s="58" t="s">
        <v>12</v>
      </c>
      <c r="R97" s="116">
        <v>89.88</v>
      </c>
      <c r="S97" s="60">
        <v>75</v>
      </c>
      <c r="T97" s="128">
        <f t="shared" si="1"/>
        <v>157.29</v>
      </c>
      <c r="U97" s="126" t="s">
        <v>1222</v>
      </c>
      <c r="V97" s="60" t="s">
        <v>344</v>
      </c>
      <c r="W97" s="62">
        <v>155.52000000000001</v>
      </c>
    </row>
    <row r="98" spans="1:23" s="60" customFormat="1" ht="18.75" customHeight="1" x14ac:dyDescent="0.25">
      <c r="A98" s="57" t="s">
        <v>103</v>
      </c>
      <c r="B98" s="57" t="s">
        <v>102</v>
      </c>
      <c r="C98" s="57"/>
      <c r="D98" s="58" t="s">
        <v>958</v>
      </c>
      <c r="E98" s="59"/>
      <c r="F98" s="59">
        <v>85</v>
      </c>
      <c r="G98" s="59">
        <v>50</v>
      </c>
      <c r="H98" s="59">
        <v>60</v>
      </c>
      <c r="I98" s="58"/>
      <c r="J98" s="57" t="s">
        <v>81</v>
      </c>
      <c r="K98" s="57" t="s">
        <v>134</v>
      </c>
      <c r="L98" s="58" t="s">
        <v>787</v>
      </c>
      <c r="M98" s="58" t="s">
        <v>1218</v>
      </c>
      <c r="N98" s="57" t="s">
        <v>1030</v>
      </c>
      <c r="O98" s="58" t="s">
        <v>896</v>
      </c>
      <c r="P98" s="57"/>
      <c r="Q98" s="58" t="s">
        <v>12</v>
      </c>
      <c r="R98" s="116">
        <v>169</v>
      </c>
      <c r="S98" s="60">
        <v>75</v>
      </c>
      <c r="T98" s="61">
        <f t="shared" si="1"/>
        <v>295.75</v>
      </c>
      <c r="U98" s="126" t="s">
        <v>1222</v>
      </c>
      <c r="V98" s="60" t="s">
        <v>345</v>
      </c>
      <c r="W98" s="62">
        <v>308</v>
      </c>
    </row>
    <row r="99" spans="1:23" s="84" customFormat="1" ht="18.75" customHeight="1" x14ac:dyDescent="0.25">
      <c r="A99" s="57" t="s">
        <v>104</v>
      </c>
      <c r="B99" s="57" t="s">
        <v>102</v>
      </c>
      <c r="C99" s="57"/>
      <c r="D99" s="58" t="s">
        <v>958</v>
      </c>
      <c r="E99" s="72"/>
      <c r="F99" s="72">
        <v>38</v>
      </c>
      <c r="G99" s="72">
        <v>55.5</v>
      </c>
      <c r="H99" s="72">
        <v>40</v>
      </c>
      <c r="I99" s="57"/>
      <c r="J99" s="57" t="s">
        <v>81</v>
      </c>
      <c r="K99" s="57" t="s">
        <v>134</v>
      </c>
      <c r="L99" s="58" t="s">
        <v>489</v>
      </c>
      <c r="M99" s="57" t="s">
        <v>1219</v>
      </c>
      <c r="N99" s="57" t="s">
        <v>1029</v>
      </c>
      <c r="O99" s="58" t="s">
        <v>492</v>
      </c>
      <c r="P99" s="57"/>
      <c r="Q99" s="57" t="s">
        <v>12</v>
      </c>
      <c r="R99" s="79">
        <v>69.989999999999995</v>
      </c>
      <c r="S99" s="84">
        <v>75</v>
      </c>
      <c r="T99" s="69">
        <f t="shared" si="1"/>
        <v>122.48249999999999</v>
      </c>
      <c r="U99" s="126" t="s">
        <v>1222</v>
      </c>
      <c r="V99" s="60" t="s">
        <v>104</v>
      </c>
      <c r="W99" s="62">
        <v>104.25</v>
      </c>
    </row>
    <row r="100" spans="1:23" s="84" customFormat="1" ht="18.75" customHeight="1" x14ac:dyDescent="0.25">
      <c r="A100" s="57" t="s">
        <v>105</v>
      </c>
      <c r="B100" s="57" t="s">
        <v>102</v>
      </c>
      <c r="C100" s="57"/>
      <c r="D100" s="58" t="s">
        <v>958</v>
      </c>
      <c r="E100" s="72"/>
      <c r="F100" s="72">
        <v>33.6</v>
      </c>
      <c r="G100" s="72">
        <v>48.8</v>
      </c>
      <c r="H100" s="72">
        <v>34.299999999999997</v>
      </c>
      <c r="I100" s="57"/>
      <c r="J100" s="57" t="s">
        <v>81</v>
      </c>
      <c r="K100" s="57" t="s">
        <v>134</v>
      </c>
      <c r="L100" s="58" t="s">
        <v>493</v>
      </c>
      <c r="M100" s="57" t="s">
        <v>1224</v>
      </c>
      <c r="N100" s="57" t="s">
        <v>1029</v>
      </c>
      <c r="O100" s="58" t="s">
        <v>496</v>
      </c>
      <c r="P100" s="57"/>
      <c r="Q100" s="57" t="s">
        <v>12</v>
      </c>
      <c r="R100" s="79">
        <v>46.86</v>
      </c>
      <c r="S100" s="84">
        <v>75</v>
      </c>
      <c r="T100" s="69">
        <f t="shared" si="1"/>
        <v>82.004999999999995</v>
      </c>
      <c r="U100" s="126" t="s">
        <v>1222</v>
      </c>
      <c r="V100" s="60" t="s">
        <v>105</v>
      </c>
      <c r="W100" s="62">
        <v>75.17</v>
      </c>
    </row>
    <row r="101" spans="1:23" s="87" customFormat="1" ht="18.75" customHeight="1" x14ac:dyDescent="0.25">
      <c r="A101" s="63" t="s">
        <v>106</v>
      </c>
      <c r="B101" s="63" t="s">
        <v>102</v>
      </c>
      <c r="C101" s="63"/>
      <c r="D101" s="63" t="s">
        <v>107</v>
      </c>
      <c r="E101" s="70"/>
      <c r="F101" s="70">
        <v>85</v>
      </c>
      <c r="G101" s="70">
        <v>60</v>
      </c>
      <c r="H101" s="70">
        <v>60</v>
      </c>
      <c r="I101" s="63"/>
      <c r="J101" s="63" t="s">
        <v>81</v>
      </c>
      <c r="K101" s="63" t="s">
        <v>134</v>
      </c>
      <c r="L101" s="64" t="s">
        <v>432</v>
      </c>
      <c r="M101" s="80" t="s">
        <v>1236</v>
      </c>
      <c r="N101" s="57" t="s">
        <v>1031</v>
      </c>
      <c r="O101" s="64" t="s">
        <v>828</v>
      </c>
      <c r="P101" s="63"/>
      <c r="Q101" s="63" t="s">
        <v>12</v>
      </c>
      <c r="R101" s="78">
        <v>160</v>
      </c>
      <c r="S101" s="87">
        <v>75</v>
      </c>
      <c r="T101" s="135">
        <f t="shared" si="1"/>
        <v>280</v>
      </c>
      <c r="U101" s="126" t="s">
        <v>1222</v>
      </c>
      <c r="V101" s="65" t="s">
        <v>346</v>
      </c>
      <c r="W101" s="67">
        <v>204.6</v>
      </c>
    </row>
    <row r="102" spans="1:23" s="84" customFormat="1" ht="18.75" customHeight="1" x14ac:dyDescent="0.25">
      <c r="A102" s="57" t="s">
        <v>108</v>
      </c>
      <c r="B102" s="57" t="s">
        <v>102</v>
      </c>
      <c r="C102" s="57"/>
      <c r="D102" s="65" t="s">
        <v>959</v>
      </c>
      <c r="E102" s="72"/>
      <c r="F102" s="72">
        <v>85</v>
      </c>
      <c r="G102" s="72">
        <v>55.5</v>
      </c>
      <c r="H102" s="72">
        <v>60</v>
      </c>
      <c r="I102" s="57"/>
      <c r="J102" s="57" t="s">
        <v>81</v>
      </c>
      <c r="K102" s="57" t="s">
        <v>134</v>
      </c>
      <c r="L102" s="58" t="s">
        <v>1225</v>
      </c>
      <c r="M102" s="57" t="s">
        <v>1235</v>
      </c>
      <c r="N102" s="57" t="s">
        <v>1032</v>
      </c>
      <c r="O102" s="58" t="s">
        <v>460</v>
      </c>
      <c r="P102" s="57"/>
      <c r="Q102" s="57" t="s">
        <v>12</v>
      </c>
      <c r="R102" s="79">
        <v>69</v>
      </c>
      <c r="S102" s="84">
        <v>75</v>
      </c>
      <c r="T102" s="69">
        <f t="shared" si="1"/>
        <v>120.75</v>
      </c>
      <c r="U102" s="126" t="s">
        <v>1222</v>
      </c>
      <c r="V102" s="60" t="s">
        <v>347</v>
      </c>
      <c r="W102" s="62">
        <v>109</v>
      </c>
    </row>
    <row r="103" spans="1:23" s="84" customFormat="1" ht="18.75" customHeight="1" x14ac:dyDescent="0.25">
      <c r="A103" s="57" t="s">
        <v>109</v>
      </c>
      <c r="B103" s="57" t="s">
        <v>102</v>
      </c>
      <c r="C103" s="57"/>
      <c r="D103" s="65" t="s">
        <v>959</v>
      </c>
      <c r="E103" s="72"/>
      <c r="F103" s="72">
        <v>51</v>
      </c>
      <c r="G103" s="72">
        <v>44</v>
      </c>
      <c r="H103" s="72">
        <v>47</v>
      </c>
      <c r="I103" s="57"/>
      <c r="J103" s="57" t="s">
        <v>81</v>
      </c>
      <c r="K103" s="57" t="s">
        <v>134</v>
      </c>
      <c r="L103" s="58" t="s">
        <v>497</v>
      </c>
      <c r="M103" s="57" t="s">
        <v>1234</v>
      </c>
      <c r="N103" s="57" t="s">
        <v>1032</v>
      </c>
      <c r="O103" s="58" t="s">
        <v>500</v>
      </c>
      <c r="P103" s="57"/>
      <c r="Q103" s="57" t="s">
        <v>12</v>
      </c>
      <c r="R103" s="79">
        <v>59.95</v>
      </c>
      <c r="S103" s="84">
        <v>75</v>
      </c>
      <c r="T103" s="69">
        <f t="shared" si="1"/>
        <v>104.91250000000001</v>
      </c>
      <c r="U103" s="126" t="s">
        <v>1222</v>
      </c>
      <c r="V103" s="60" t="s">
        <v>109</v>
      </c>
      <c r="W103" s="62">
        <v>112.23</v>
      </c>
    </row>
    <row r="104" spans="1:23" s="84" customFormat="1" ht="18.75" customHeight="1" x14ac:dyDescent="0.25">
      <c r="A104" s="57" t="s">
        <v>110</v>
      </c>
      <c r="B104" s="57" t="s">
        <v>102</v>
      </c>
      <c r="C104" s="57"/>
      <c r="D104" s="65" t="s">
        <v>959</v>
      </c>
      <c r="E104" s="72"/>
      <c r="F104" s="72">
        <v>85.1</v>
      </c>
      <c r="G104" s="72">
        <v>48</v>
      </c>
      <c r="H104" s="72">
        <v>45</v>
      </c>
      <c r="I104" s="57"/>
      <c r="J104" s="57" t="s">
        <v>81</v>
      </c>
      <c r="K104" s="57" t="s">
        <v>134</v>
      </c>
      <c r="L104" s="58" t="s">
        <v>465</v>
      </c>
      <c r="M104" s="57" t="s">
        <v>1233</v>
      </c>
      <c r="N104" s="57" t="s">
        <v>1032</v>
      </c>
      <c r="O104" s="58" t="s">
        <v>467</v>
      </c>
      <c r="P104" s="57"/>
      <c r="Q104" s="57" t="s">
        <v>12</v>
      </c>
      <c r="R104" s="79">
        <v>78</v>
      </c>
      <c r="S104" s="84">
        <v>75</v>
      </c>
      <c r="T104" s="69">
        <f t="shared" si="1"/>
        <v>136.5</v>
      </c>
      <c r="U104" s="126" t="s">
        <v>1222</v>
      </c>
      <c r="V104" s="60" t="s">
        <v>110</v>
      </c>
      <c r="W104" s="62">
        <v>140.85</v>
      </c>
    </row>
    <row r="105" spans="1:23" s="60" customFormat="1" ht="18.75" customHeight="1" x14ac:dyDescent="0.25">
      <c r="A105" s="57" t="s">
        <v>111</v>
      </c>
      <c r="B105" s="57" t="s">
        <v>102</v>
      </c>
      <c r="C105" s="57"/>
      <c r="D105" s="65" t="s">
        <v>959</v>
      </c>
      <c r="E105" s="59"/>
      <c r="F105" s="59">
        <v>150</v>
      </c>
      <c r="G105" s="59">
        <v>55.5</v>
      </c>
      <c r="H105" s="59">
        <v>60</v>
      </c>
      <c r="I105" s="58"/>
      <c r="J105" s="57" t="s">
        <v>81</v>
      </c>
      <c r="K105" s="57" t="s">
        <v>134</v>
      </c>
      <c r="L105" s="58" t="s">
        <v>449</v>
      </c>
      <c r="M105" s="57" t="s">
        <v>1232</v>
      </c>
      <c r="N105" s="57" t="s">
        <v>1032</v>
      </c>
      <c r="O105" s="58" t="s">
        <v>451</v>
      </c>
      <c r="P105" s="57"/>
      <c r="Q105" s="58" t="s">
        <v>12</v>
      </c>
      <c r="R105" s="116">
        <v>116.63</v>
      </c>
      <c r="S105" s="60">
        <v>75</v>
      </c>
      <c r="T105" s="128">
        <f t="shared" si="1"/>
        <v>204.10249999999999</v>
      </c>
      <c r="U105" s="126" t="s">
        <v>1222</v>
      </c>
      <c r="V105" s="60" t="s">
        <v>348</v>
      </c>
      <c r="W105" s="62">
        <v>168</v>
      </c>
    </row>
    <row r="106" spans="1:23" s="60" customFormat="1" ht="18.75" customHeight="1" x14ac:dyDescent="0.25">
      <c r="A106" s="57" t="s">
        <v>112</v>
      </c>
      <c r="B106" s="57" t="s">
        <v>102</v>
      </c>
      <c r="C106" s="57"/>
      <c r="D106" s="58" t="s">
        <v>958</v>
      </c>
      <c r="E106" s="59"/>
      <c r="F106" s="59">
        <v>7.5</v>
      </c>
      <c r="G106" s="59">
        <v>58</v>
      </c>
      <c r="H106" s="59">
        <v>55</v>
      </c>
      <c r="I106" s="58"/>
      <c r="J106" s="57" t="s">
        <v>81</v>
      </c>
      <c r="K106" s="57" t="s">
        <v>134</v>
      </c>
      <c r="L106" s="58" t="s">
        <v>350</v>
      </c>
      <c r="M106" s="57" t="s">
        <v>1231</v>
      </c>
      <c r="N106" s="57" t="s">
        <v>1029</v>
      </c>
      <c r="O106" s="58" t="s">
        <v>446</v>
      </c>
      <c r="P106" s="57"/>
      <c r="Q106" s="58" t="s">
        <v>12</v>
      </c>
      <c r="R106" s="116">
        <v>62.06</v>
      </c>
      <c r="S106" s="60">
        <v>75</v>
      </c>
      <c r="T106" s="128">
        <f t="shared" si="1"/>
        <v>108.605</v>
      </c>
      <c r="U106" s="126" t="s">
        <v>1222</v>
      </c>
      <c r="V106" s="60" t="s">
        <v>349</v>
      </c>
      <c r="W106" s="62">
        <v>97.2</v>
      </c>
    </row>
    <row r="107" spans="1:23" s="60" customFormat="1" ht="18.75" customHeight="1" x14ac:dyDescent="0.25">
      <c r="A107" s="57" t="s">
        <v>113</v>
      </c>
      <c r="B107" s="57" t="s">
        <v>102</v>
      </c>
      <c r="C107" s="57"/>
      <c r="D107" s="58" t="s">
        <v>958</v>
      </c>
      <c r="E107" s="59"/>
      <c r="F107" s="59">
        <v>9.5</v>
      </c>
      <c r="G107" s="59">
        <v>59</v>
      </c>
      <c r="H107" s="59">
        <v>50</v>
      </c>
      <c r="I107" s="58"/>
      <c r="J107" s="57" t="s">
        <v>81</v>
      </c>
      <c r="K107" s="57" t="s">
        <v>134</v>
      </c>
      <c r="L107" s="58" t="s">
        <v>788</v>
      </c>
      <c r="M107" s="109" t="s">
        <v>1230</v>
      </c>
      <c r="N107" s="57" t="s">
        <v>1033</v>
      </c>
      <c r="O107" s="58" t="s">
        <v>853</v>
      </c>
      <c r="P107" s="58" t="s">
        <v>854</v>
      </c>
      <c r="Q107" s="58" t="s">
        <v>12</v>
      </c>
      <c r="R107" s="116">
        <v>62.06</v>
      </c>
      <c r="S107" s="60">
        <v>75</v>
      </c>
      <c r="T107" s="128">
        <f t="shared" si="1"/>
        <v>108.605</v>
      </c>
      <c r="U107" s="126" t="s">
        <v>1222</v>
      </c>
      <c r="V107" s="60" t="s">
        <v>351</v>
      </c>
      <c r="W107" s="62">
        <v>161.24</v>
      </c>
    </row>
    <row r="108" spans="1:23" s="60" customFormat="1" ht="18.75" customHeight="1" x14ac:dyDescent="0.25">
      <c r="A108" s="57" t="s">
        <v>114</v>
      </c>
      <c r="B108" s="57" t="s">
        <v>102</v>
      </c>
      <c r="C108" s="57"/>
      <c r="D108" s="58" t="s">
        <v>958</v>
      </c>
      <c r="E108" s="59"/>
      <c r="F108" s="59">
        <v>59.5</v>
      </c>
      <c r="G108" s="59">
        <v>59.5</v>
      </c>
      <c r="H108" s="59">
        <v>56.4</v>
      </c>
      <c r="I108" s="58"/>
      <c r="J108" s="57" t="s">
        <v>81</v>
      </c>
      <c r="K108" s="57" t="s">
        <v>134</v>
      </c>
      <c r="L108" s="58" t="s">
        <v>447</v>
      </c>
      <c r="M108" s="57" t="s">
        <v>1326</v>
      </c>
      <c r="N108" s="57" t="s">
        <v>1029</v>
      </c>
      <c r="O108" s="58" t="s">
        <v>448</v>
      </c>
      <c r="P108" s="57"/>
      <c r="Q108" s="58" t="s">
        <v>12</v>
      </c>
      <c r="R108" s="116">
        <v>127.33</v>
      </c>
      <c r="S108" s="60">
        <v>75</v>
      </c>
      <c r="T108" s="128">
        <f t="shared" si="1"/>
        <v>222.82749999999999</v>
      </c>
      <c r="U108" s="126" t="s">
        <v>1222</v>
      </c>
      <c r="V108" s="60" t="s">
        <v>352</v>
      </c>
      <c r="W108" s="62">
        <v>184.4</v>
      </c>
    </row>
    <row r="109" spans="1:23" s="60" customFormat="1" ht="18.75" customHeight="1" x14ac:dyDescent="0.25">
      <c r="A109" s="57" t="s">
        <v>115</v>
      </c>
      <c r="B109" s="57" t="s">
        <v>102</v>
      </c>
      <c r="C109" s="57"/>
      <c r="D109" s="65" t="s">
        <v>960</v>
      </c>
      <c r="E109" s="59"/>
      <c r="F109" s="59">
        <v>85</v>
      </c>
      <c r="G109" s="59">
        <v>59.5</v>
      </c>
      <c r="H109" s="59">
        <v>58.5</v>
      </c>
      <c r="I109" s="58"/>
      <c r="J109" s="57" t="s">
        <v>81</v>
      </c>
      <c r="K109" s="57" t="s">
        <v>134</v>
      </c>
      <c r="L109" s="58" t="s">
        <v>789</v>
      </c>
      <c r="M109" s="109" t="s">
        <v>1229</v>
      </c>
      <c r="N109" s="57" t="s">
        <v>1034</v>
      </c>
      <c r="O109" s="58" t="s">
        <v>855</v>
      </c>
      <c r="P109" s="57"/>
      <c r="Q109" s="58" t="s">
        <v>12</v>
      </c>
      <c r="R109" s="116">
        <v>140</v>
      </c>
      <c r="S109" s="60">
        <v>75</v>
      </c>
      <c r="T109" s="128">
        <f t="shared" si="1"/>
        <v>245</v>
      </c>
      <c r="U109" s="126" t="s">
        <v>1222</v>
      </c>
      <c r="V109" s="60" t="s">
        <v>353</v>
      </c>
      <c r="W109" s="62">
        <v>211.65</v>
      </c>
    </row>
    <row r="110" spans="1:23" s="60" customFormat="1" ht="18.75" customHeight="1" x14ac:dyDescent="0.25">
      <c r="A110" s="57" t="s">
        <v>116</v>
      </c>
      <c r="B110" s="57" t="s">
        <v>102</v>
      </c>
      <c r="C110" s="57"/>
      <c r="D110" s="65" t="s">
        <v>960</v>
      </c>
      <c r="E110" s="59"/>
      <c r="F110" s="59">
        <v>85</v>
      </c>
      <c r="G110" s="59">
        <v>59.5</v>
      </c>
      <c r="H110" s="59">
        <v>58</v>
      </c>
      <c r="I110" s="58"/>
      <c r="J110" s="57" t="s">
        <v>81</v>
      </c>
      <c r="K110" s="57" t="s">
        <v>134</v>
      </c>
      <c r="L110" s="58" t="s">
        <v>117</v>
      </c>
      <c r="M110" s="109" t="s">
        <v>1228</v>
      </c>
      <c r="N110" s="57" t="s">
        <v>1034</v>
      </c>
      <c r="O110" s="58" t="s">
        <v>856</v>
      </c>
      <c r="P110" s="58" t="s">
        <v>857</v>
      </c>
      <c r="Q110" s="58" t="s">
        <v>12</v>
      </c>
      <c r="R110" s="116">
        <v>109.99</v>
      </c>
      <c r="S110" s="60">
        <v>75</v>
      </c>
      <c r="T110" s="61">
        <f t="shared" si="1"/>
        <v>192.48249999999999</v>
      </c>
      <c r="U110" s="126" t="s">
        <v>1222</v>
      </c>
      <c r="V110" s="60" t="s">
        <v>354</v>
      </c>
      <c r="W110" s="62">
        <v>162.6</v>
      </c>
    </row>
    <row r="111" spans="1:23" s="60" customFormat="1" ht="18.75" customHeight="1" x14ac:dyDescent="0.25">
      <c r="A111" s="57" t="s">
        <v>118</v>
      </c>
      <c r="B111" s="57" t="s">
        <v>102</v>
      </c>
      <c r="C111" s="57"/>
      <c r="D111" s="65" t="s">
        <v>960</v>
      </c>
      <c r="E111" s="59"/>
      <c r="F111" s="59">
        <v>85</v>
      </c>
      <c r="G111" s="59">
        <v>59.5</v>
      </c>
      <c r="H111" s="59">
        <v>53.5</v>
      </c>
      <c r="I111" s="58"/>
      <c r="J111" s="57" t="s">
        <v>81</v>
      </c>
      <c r="K111" s="57" t="s">
        <v>134</v>
      </c>
      <c r="L111" s="58" t="s">
        <v>790</v>
      </c>
      <c r="M111" s="109" t="s">
        <v>1227</v>
      </c>
      <c r="N111" s="57" t="s">
        <v>1035</v>
      </c>
      <c r="O111" s="58" t="s">
        <v>858</v>
      </c>
      <c r="P111" s="58" t="s">
        <v>859</v>
      </c>
      <c r="Q111" s="58" t="s">
        <v>12</v>
      </c>
      <c r="R111" s="116">
        <v>235</v>
      </c>
      <c r="S111" s="60">
        <v>75</v>
      </c>
      <c r="T111" s="136">
        <f t="shared" si="1"/>
        <v>411.25</v>
      </c>
      <c r="U111" s="126" t="s">
        <v>1222</v>
      </c>
      <c r="V111" s="60" t="s">
        <v>355</v>
      </c>
      <c r="W111" s="62">
        <v>386.05</v>
      </c>
    </row>
    <row r="112" spans="1:23" s="60" customFormat="1" ht="18.75" customHeight="1" x14ac:dyDescent="0.25">
      <c r="A112" s="57" t="s">
        <v>119</v>
      </c>
      <c r="B112" s="57" t="s">
        <v>102</v>
      </c>
      <c r="C112" s="57"/>
      <c r="D112" s="65" t="s">
        <v>960</v>
      </c>
      <c r="E112" s="59"/>
      <c r="F112" s="59">
        <v>85</v>
      </c>
      <c r="G112" s="59">
        <v>59.5</v>
      </c>
      <c r="H112" s="59">
        <v>47</v>
      </c>
      <c r="I112" s="58"/>
      <c r="J112" s="57" t="s">
        <v>81</v>
      </c>
      <c r="K112" s="57" t="s">
        <v>134</v>
      </c>
      <c r="L112" s="58" t="s">
        <v>456</v>
      </c>
      <c r="M112" s="57" t="s">
        <v>1226</v>
      </c>
      <c r="N112" s="57" t="s">
        <v>1036</v>
      </c>
      <c r="O112" s="58" t="s">
        <v>457</v>
      </c>
      <c r="P112" s="57"/>
      <c r="Q112" s="58" t="s">
        <v>12</v>
      </c>
      <c r="R112" s="116">
        <f>119.84</f>
        <v>119.84</v>
      </c>
      <c r="S112" s="60">
        <v>75</v>
      </c>
      <c r="T112" s="128">
        <f t="shared" si="1"/>
        <v>209.72</v>
      </c>
      <c r="U112" s="126" t="s">
        <v>1222</v>
      </c>
      <c r="V112" s="60" t="s">
        <v>356</v>
      </c>
      <c r="W112" s="62">
        <v>175</v>
      </c>
    </row>
    <row r="113" spans="1:24" s="60" customFormat="1" ht="18.75" customHeight="1" x14ac:dyDescent="0.25">
      <c r="A113" s="57" t="s">
        <v>120</v>
      </c>
      <c r="B113" s="57" t="s">
        <v>102</v>
      </c>
      <c r="C113" s="57" t="s">
        <v>160</v>
      </c>
      <c r="D113" s="58" t="s">
        <v>961</v>
      </c>
      <c r="E113" s="59"/>
      <c r="F113" s="59">
        <v>29.8</v>
      </c>
      <c r="G113" s="59">
        <v>13</v>
      </c>
      <c r="H113" s="59">
        <v>15</v>
      </c>
      <c r="I113" s="58"/>
      <c r="J113" s="57" t="s">
        <v>271</v>
      </c>
      <c r="K113" s="57" t="s">
        <v>246</v>
      </c>
      <c r="L113" s="58" t="s">
        <v>468</v>
      </c>
      <c r="M113" s="57" t="s">
        <v>1237</v>
      </c>
      <c r="N113" s="57" t="s">
        <v>1037</v>
      </c>
      <c r="O113" s="58" t="s">
        <v>472</v>
      </c>
      <c r="P113" s="57"/>
      <c r="Q113" s="58" t="s">
        <v>12</v>
      </c>
      <c r="R113" s="116">
        <v>10.9</v>
      </c>
      <c r="S113" s="60">
        <v>75</v>
      </c>
      <c r="T113" s="61">
        <f t="shared" si="1"/>
        <v>19.074999999999999</v>
      </c>
      <c r="U113" s="126" t="s">
        <v>1222</v>
      </c>
      <c r="V113" s="60" t="s">
        <v>357</v>
      </c>
      <c r="W113" s="62">
        <v>16.16</v>
      </c>
    </row>
    <row r="114" spans="1:24" s="60" customFormat="1" ht="18.75" customHeight="1" x14ac:dyDescent="0.25">
      <c r="A114" s="57" t="s">
        <v>121</v>
      </c>
      <c r="B114" s="57" t="s">
        <v>102</v>
      </c>
      <c r="C114" s="57" t="s">
        <v>160</v>
      </c>
      <c r="D114" s="58" t="s">
        <v>961</v>
      </c>
      <c r="E114" s="59"/>
      <c r="F114" s="59">
        <v>22.6</v>
      </c>
      <c r="G114" s="59">
        <v>20</v>
      </c>
      <c r="H114" s="59">
        <v>13.5</v>
      </c>
      <c r="I114" s="58"/>
      <c r="J114" s="57" t="s">
        <v>126</v>
      </c>
      <c r="K114" s="57" t="s">
        <v>134</v>
      </c>
      <c r="L114" s="58" t="s">
        <v>477</v>
      </c>
      <c r="M114" s="57" t="s">
        <v>1238</v>
      </c>
      <c r="N114" s="57" t="s">
        <v>1038</v>
      </c>
      <c r="O114" s="58" t="s">
        <v>480</v>
      </c>
      <c r="P114" s="57"/>
      <c r="Q114" s="58" t="s">
        <v>12</v>
      </c>
      <c r="R114" s="116">
        <v>5.99</v>
      </c>
      <c r="S114" s="60">
        <v>75</v>
      </c>
      <c r="T114" s="61">
        <f t="shared" si="1"/>
        <v>10.4825</v>
      </c>
      <c r="U114" s="126" t="s">
        <v>1222</v>
      </c>
      <c r="V114" s="60" t="s">
        <v>358</v>
      </c>
      <c r="W114" s="62">
        <v>6.72</v>
      </c>
    </row>
    <row r="115" spans="1:24" s="84" customFormat="1" ht="18.75" customHeight="1" x14ac:dyDescent="0.25">
      <c r="A115" s="57" t="s">
        <v>122</v>
      </c>
      <c r="B115" s="57" t="s">
        <v>102</v>
      </c>
      <c r="C115" s="57"/>
      <c r="D115" s="58" t="s">
        <v>961</v>
      </c>
      <c r="E115" s="72"/>
      <c r="F115" s="72">
        <v>25.8</v>
      </c>
      <c r="G115" s="72">
        <v>43.9</v>
      </c>
      <c r="H115" s="72">
        <v>34</v>
      </c>
      <c r="I115" s="57"/>
      <c r="J115" s="57" t="s">
        <v>273</v>
      </c>
      <c r="K115" s="57" t="s">
        <v>134</v>
      </c>
      <c r="L115" s="58" t="s">
        <v>473</v>
      </c>
      <c r="M115" s="57" t="s">
        <v>1239</v>
      </c>
      <c r="N115" s="57" t="s">
        <v>1039</v>
      </c>
      <c r="O115" s="58" t="s">
        <v>476</v>
      </c>
      <c r="P115" s="57"/>
      <c r="Q115" s="57" t="s">
        <v>12</v>
      </c>
      <c r="R115" s="79">
        <v>32.9</v>
      </c>
      <c r="S115" s="84">
        <v>75</v>
      </c>
      <c r="T115" s="69">
        <f t="shared" si="1"/>
        <v>57.574999999999996</v>
      </c>
      <c r="U115" s="126" t="s">
        <v>1222</v>
      </c>
      <c r="V115" s="60" t="s">
        <v>359</v>
      </c>
      <c r="W115" s="62">
        <v>39.770000000000003</v>
      </c>
    </row>
    <row r="116" spans="1:24" ht="18.75" customHeight="1" x14ac:dyDescent="0.25">
      <c r="A116" s="63" t="s">
        <v>123</v>
      </c>
      <c r="B116" s="63" t="s">
        <v>102</v>
      </c>
      <c r="C116" s="63" t="s">
        <v>160</v>
      </c>
      <c r="D116" s="58" t="s">
        <v>961</v>
      </c>
      <c r="E116" s="73"/>
      <c r="F116" s="73">
        <v>18</v>
      </c>
      <c r="G116" s="73">
        <v>29</v>
      </c>
      <c r="H116" s="73">
        <v>15</v>
      </c>
      <c r="I116" s="64"/>
      <c r="J116" s="63" t="s">
        <v>272</v>
      </c>
      <c r="K116" s="63" t="s">
        <v>134</v>
      </c>
      <c r="L116" s="64" t="s">
        <v>481</v>
      </c>
      <c r="M116" s="80" t="s">
        <v>1240</v>
      </c>
      <c r="N116" s="57" t="s">
        <v>1040</v>
      </c>
      <c r="O116" s="64" t="s">
        <v>484</v>
      </c>
      <c r="P116" s="63"/>
      <c r="Q116" s="64" t="s">
        <v>12</v>
      </c>
      <c r="R116" s="75">
        <v>5.99</v>
      </c>
      <c r="S116" s="65">
        <v>75</v>
      </c>
      <c r="T116" s="66">
        <f t="shared" si="1"/>
        <v>10.4825</v>
      </c>
      <c r="U116" s="126" t="s">
        <v>1222</v>
      </c>
      <c r="V116" s="65" t="s">
        <v>360</v>
      </c>
      <c r="W116" s="67">
        <v>7.88</v>
      </c>
    </row>
    <row r="117" spans="1:24" ht="18.75" customHeight="1" x14ac:dyDescent="0.25">
      <c r="A117" s="63" t="s">
        <v>124</v>
      </c>
      <c r="B117" s="57" t="s">
        <v>160</v>
      </c>
      <c r="C117" s="63"/>
      <c r="D117" s="58" t="s">
        <v>962</v>
      </c>
      <c r="E117" s="73"/>
      <c r="F117" s="73">
        <v>109</v>
      </c>
      <c r="G117" s="73">
        <v>30.5</v>
      </c>
      <c r="H117" s="73">
        <v>29</v>
      </c>
      <c r="I117" s="64"/>
      <c r="J117" s="63" t="s">
        <v>272</v>
      </c>
      <c r="K117" s="63" t="s">
        <v>251</v>
      </c>
      <c r="L117" s="64" t="s">
        <v>485</v>
      </c>
      <c r="M117" s="80" t="s">
        <v>1241</v>
      </c>
      <c r="N117" s="57" t="s">
        <v>1041</v>
      </c>
      <c r="O117" s="64" t="s">
        <v>488</v>
      </c>
      <c r="P117" s="63"/>
      <c r="Q117" s="64" t="s">
        <v>12</v>
      </c>
      <c r="R117" s="75">
        <v>36.53</v>
      </c>
      <c r="S117" s="65">
        <v>75</v>
      </c>
      <c r="T117" s="66">
        <f t="shared" si="1"/>
        <v>63.927500000000002</v>
      </c>
      <c r="U117" s="126" t="s">
        <v>1222</v>
      </c>
      <c r="V117" s="65" t="s">
        <v>361</v>
      </c>
      <c r="W117" s="67">
        <v>52</v>
      </c>
    </row>
    <row r="118" spans="1:24" ht="18.75" customHeight="1" x14ac:dyDescent="0.25">
      <c r="A118" s="63" t="s">
        <v>125</v>
      </c>
      <c r="B118" s="63" t="s">
        <v>102</v>
      </c>
      <c r="C118" s="63" t="s">
        <v>160</v>
      </c>
      <c r="D118" s="64" t="s">
        <v>963</v>
      </c>
      <c r="E118" s="73"/>
      <c r="F118" s="73"/>
      <c r="G118" s="73"/>
      <c r="H118" s="73"/>
      <c r="I118" s="64" t="s">
        <v>242</v>
      </c>
      <c r="J118" s="64" t="s">
        <v>126</v>
      </c>
      <c r="K118" s="63" t="s">
        <v>246</v>
      </c>
      <c r="L118" s="64" t="s">
        <v>815</v>
      </c>
      <c r="M118" s="80" t="s">
        <v>1242</v>
      </c>
      <c r="N118" s="57" t="s">
        <v>1042</v>
      </c>
      <c r="O118" s="64" t="s">
        <v>895</v>
      </c>
      <c r="P118" s="63"/>
      <c r="Q118" s="64" t="s">
        <v>12</v>
      </c>
      <c r="R118" s="75">
        <v>0.69</v>
      </c>
      <c r="S118" s="65">
        <v>75</v>
      </c>
      <c r="T118" s="66">
        <f t="shared" si="1"/>
        <v>1.2075</v>
      </c>
      <c r="U118" s="126" t="s">
        <v>1222</v>
      </c>
      <c r="V118" s="65" t="s">
        <v>362</v>
      </c>
      <c r="W118" s="67">
        <v>0.93</v>
      </c>
    </row>
    <row r="119" spans="1:24" ht="18.75" customHeight="1" x14ac:dyDescent="0.25">
      <c r="A119" s="63" t="s">
        <v>127</v>
      </c>
      <c r="B119" s="63" t="s">
        <v>102</v>
      </c>
      <c r="C119" s="63" t="s">
        <v>160</v>
      </c>
      <c r="D119" s="64" t="s">
        <v>963</v>
      </c>
      <c r="E119" s="73"/>
      <c r="F119" s="73"/>
      <c r="G119" s="73"/>
      <c r="H119" s="73"/>
      <c r="I119" s="64" t="s">
        <v>902</v>
      </c>
      <c r="J119" s="64" t="s">
        <v>126</v>
      </c>
      <c r="K119" s="63" t="s">
        <v>246</v>
      </c>
      <c r="L119" s="64" t="s">
        <v>816</v>
      </c>
      <c r="M119" s="80" t="s">
        <v>1243</v>
      </c>
      <c r="N119" s="57" t="s">
        <v>1043</v>
      </c>
      <c r="O119" s="64" t="s">
        <v>895</v>
      </c>
      <c r="P119" s="63"/>
      <c r="Q119" s="64" t="s">
        <v>12</v>
      </c>
      <c r="R119" s="75">
        <v>4.6500000000000004</v>
      </c>
      <c r="S119" s="65">
        <v>75</v>
      </c>
      <c r="T119" s="66">
        <f t="shared" si="1"/>
        <v>8.1375000000000011</v>
      </c>
      <c r="U119" s="126" t="s">
        <v>1222</v>
      </c>
      <c r="V119" s="65" t="s">
        <v>363</v>
      </c>
      <c r="W119" s="67">
        <v>6.74</v>
      </c>
    </row>
    <row r="120" spans="1:24" ht="18.75" customHeight="1" x14ac:dyDescent="0.25">
      <c r="A120" s="63" t="s">
        <v>128</v>
      </c>
      <c r="B120" s="63" t="s">
        <v>102</v>
      </c>
      <c r="C120" s="63" t="s">
        <v>160</v>
      </c>
      <c r="D120" s="64" t="s">
        <v>963</v>
      </c>
      <c r="E120" s="73"/>
      <c r="F120" s="73"/>
      <c r="G120" s="73"/>
      <c r="H120" s="73"/>
      <c r="I120" s="64" t="s">
        <v>242</v>
      </c>
      <c r="J120" s="63" t="s">
        <v>274</v>
      </c>
      <c r="K120" s="63" t="s">
        <v>15</v>
      </c>
      <c r="L120" s="64" t="s">
        <v>791</v>
      </c>
      <c r="M120" s="80" t="s">
        <v>1244</v>
      </c>
      <c r="N120" s="57" t="s">
        <v>1044</v>
      </c>
      <c r="O120" s="64" t="s">
        <v>895</v>
      </c>
      <c r="P120" s="63"/>
      <c r="Q120" s="64" t="s">
        <v>12</v>
      </c>
      <c r="R120" s="75">
        <v>0.89249999999999996</v>
      </c>
      <c r="S120" s="65">
        <v>75</v>
      </c>
      <c r="T120" s="66">
        <f t="shared" si="1"/>
        <v>1.5618749999999999</v>
      </c>
      <c r="U120" s="126" t="s">
        <v>1222</v>
      </c>
      <c r="V120" s="65" t="s">
        <v>364</v>
      </c>
      <c r="W120" s="67">
        <v>1.19</v>
      </c>
    </row>
    <row r="121" spans="1:24" ht="18.75" customHeight="1" x14ac:dyDescent="0.25">
      <c r="A121" s="63" t="s">
        <v>129</v>
      </c>
      <c r="B121" s="63" t="s">
        <v>102</v>
      </c>
      <c r="C121" s="63" t="s">
        <v>160</v>
      </c>
      <c r="D121" s="64" t="s">
        <v>963</v>
      </c>
      <c r="E121" s="73"/>
      <c r="F121" s="73"/>
      <c r="G121" s="73"/>
      <c r="H121" s="73"/>
      <c r="I121" s="64" t="s">
        <v>242</v>
      </c>
      <c r="J121" s="64" t="s">
        <v>252</v>
      </c>
      <c r="K121" s="64" t="s">
        <v>252</v>
      </c>
      <c r="L121" s="64" t="s">
        <v>217</v>
      </c>
      <c r="M121" s="80" t="s">
        <v>1245</v>
      </c>
      <c r="N121" s="57" t="s">
        <v>1045</v>
      </c>
      <c r="O121" s="64" t="s">
        <v>895</v>
      </c>
      <c r="P121" s="63"/>
      <c r="Q121" s="64" t="s">
        <v>12</v>
      </c>
      <c r="R121" s="75">
        <v>0.55000000000000004</v>
      </c>
      <c r="S121" s="65">
        <v>75</v>
      </c>
      <c r="T121" s="66">
        <f t="shared" si="1"/>
        <v>0.96250000000000013</v>
      </c>
      <c r="U121" s="126" t="s">
        <v>1222</v>
      </c>
      <c r="V121" s="65" t="s">
        <v>365</v>
      </c>
      <c r="W121" s="67">
        <v>0.84</v>
      </c>
    </row>
    <row r="122" spans="1:24" ht="18.75" customHeight="1" x14ac:dyDescent="0.25">
      <c r="A122" s="63" t="s">
        <v>130</v>
      </c>
      <c r="B122" s="63" t="s">
        <v>102</v>
      </c>
      <c r="C122" s="63" t="s">
        <v>160</v>
      </c>
      <c r="D122" s="64" t="s">
        <v>963</v>
      </c>
      <c r="E122" s="73"/>
      <c r="F122" s="73"/>
      <c r="G122" s="73"/>
      <c r="H122" s="73"/>
      <c r="I122" s="64" t="s">
        <v>818</v>
      </c>
      <c r="J122" s="64" t="s">
        <v>253</v>
      </c>
      <c r="K122" s="63" t="s">
        <v>254</v>
      </c>
      <c r="L122" s="64" t="s">
        <v>792</v>
      </c>
      <c r="M122" s="80" t="s">
        <v>1246</v>
      </c>
      <c r="N122" s="57" t="s">
        <v>1046</v>
      </c>
      <c r="O122" s="64" t="s">
        <v>895</v>
      </c>
      <c r="P122" s="63"/>
      <c r="Q122" s="64" t="s">
        <v>12</v>
      </c>
      <c r="R122" s="75">
        <v>7.5</v>
      </c>
      <c r="S122" s="65">
        <v>75</v>
      </c>
      <c r="T122" s="135">
        <f t="shared" si="1"/>
        <v>13.125</v>
      </c>
      <c r="U122" s="126" t="s">
        <v>1222</v>
      </c>
      <c r="V122" s="65" t="s">
        <v>366</v>
      </c>
      <c r="W122" s="67">
        <v>10.65</v>
      </c>
    </row>
    <row r="123" spans="1:24" s="87" customFormat="1" ht="18.75" customHeight="1" x14ac:dyDescent="0.25">
      <c r="A123" s="63" t="s">
        <v>131</v>
      </c>
      <c r="B123" s="63" t="s">
        <v>102</v>
      </c>
      <c r="C123" s="63" t="s">
        <v>160</v>
      </c>
      <c r="D123" s="64" t="s">
        <v>963</v>
      </c>
      <c r="E123" s="70"/>
      <c r="F123" s="70">
        <v>31</v>
      </c>
      <c r="G123" s="70">
        <v>20.5</v>
      </c>
      <c r="H123" s="70">
        <v>8</v>
      </c>
      <c r="I123" s="63"/>
      <c r="J123" s="63" t="s">
        <v>126</v>
      </c>
      <c r="K123" s="63" t="s">
        <v>246</v>
      </c>
      <c r="L123" s="63" t="s">
        <v>793</v>
      </c>
      <c r="M123" s="80" t="s">
        <v>1247</v>
      </c>
      <c r="N123" s="57" t="s">
        <v>1047</v>
      </c>
      <c r="O123" s="64" t="s">
        <v>895</v>
      </c>
      <c r="P123" s="63"/>
      <c r="Q123" s="63" t="s">
        <v>12</v>
      </c>
      <c r="R123" s="78">
        <v>1.95</v>
      </c>
      <c r="S123" s="87">
        <v>75</v>
      </c>
      <c r="T123" s="71">
        <f t="shared" si="1"/>
        <v>3.4125000000000001</v>
      </c>
      <c r="U123" s="126" t="s">
        <v>1222</v>
      </c>
      <c r="V123" s="65" t="s">
        <v>367</v>
      </c>
      <c r="W123" s="67">
        <v>2.2400000000000002</v>
      </c>
    </row>
    <row r="124" spans="1:24" ht="18.75" customHeight="1" x14ac:dyDescent="0.25">
      <c r="A124" s="63" t="s">
        <v>132</v>
      </c>
      <c r="B124" s="63" t="s">
        <v>102</v>
      </c>
      <c r="C124" s="63" t="s">
        <v>160</v>
      </c>
      <c r="D124" s="64" t="s">
        <v>963</v>
      </c>
      <c r="E124" s="73"/>
      <c r="F124" s="73"/>
      <c r="G124" s="73"/>
      <c r="H124" s="73"/>
      <c r="I124" s="64" t="s">
        <v>276</v>
      </c>
      <c r="J124" s="64" t="s">
        <v>255</v>
      </c>
      <c r="K124" s="63" t="s">
        <v>134</v>
      </c>
      <c r="L124" s="64" t="s">
        <v>817</v>
      </c>
      <c r="M124" s="80" t="s">
        <v>1248</v>
      </c>
      <c r="N124" s="57" t="s">
        <v>1048</v>
      </c>
      <c r="O124" s="64" t="s">
        <v>895</v>
      </c>
      <c r="P124" s="63"/>
      <c r="Q124" s="64" t="s">
        <v>12</v>
      </c>
      <c r="R124" s="75">
        <v>4.95</v>
      </c>
      <c r="S124" s="65">
        <v>75</v>
      </c>
      <c r="T124" s="135">
        <f t="shared" si="1"/>
        <v>8.6624999999999996</v>
      </c>
      <c r="U124" s="126" t="s">
        <v>1222</v>
      </c>
      <c r="V124" s="65" t="s">
        <v>368</v>
      </c>
      <c r="W124" s="67">
        <v>4.8899999999999997</v>
      </c>
    </row>
    <row r="125" spans="1:24" ht="18.75" customHeight="1" x14ac:dyDescent="0.25">
      <c r="A125" s="63" t="s">
        <v>133</v>
      </c>
      <c r="B125" s="63" t="s">
        <v>102</v>
      </c>
      <c r="C125" s="63" t="s">
        <v>160</v>
      </c>
      <c r="D125" s="64" t="s">
        <v>963</v>
      </c>
      <c r="E125" s="73"/>
      <c r="F125" s="73"/>
      <c r="G125" s="73"/>
      <c r="H125" s="73"/>
      <c r="I125" s="64" t="s">
        <v>242</v>
      </c>
      <c r="J125" s="68" t="s">
        <v>256</v>
      </c>
      <c r="K125" s="63" t="s">
        <v>246</v>
      </c>
      <c r="L125" s="64" t="s">
        <v>794</v>
      </c>
      <c r="M125" s="80" t="s">
        <v>1249</v>
      </c>
      <c r="N125" s="57" t="s">
        <v>1049</v>
      </c>
      <c r="O125" s="64" t="s">
        <v>895</v>
      </c>
      <c r="P125" s="63"/>
      <c r="Q125" s="64" t="s">
        <v>12</v>
      </c>
      <c r="R125" s="75">
        <v>8.5</v>
      </c>
      <c r="S125" s="65">
        <v>75</v>
      </c>
      <c r="T125" s="135">
        <f t="shared" si="1"/>
        <v>14.875</v>
      </c>
      <c r="U125" s="126" t="s">
        <v>1222</v>
      </c>
      <c r="V125" s="65" t="s">
        <v>369</v>
      </c>
      <c r="W125" s="67">
        <v>9.31</v>
      </c>
    </row>
    <row r="126" spans="1:24" ht="18.75" customHeight="1" x14ac:dyDescent="0.25">
      <c r="A126" s="63" t="s">
        <v>135</v>
      </c>
      <c r="B126" s="63" t="s">
        <v>102</v>
      </c>
      <c r="C126" s="63" t="s">
        <v>160</v>
      </c>
      <c r="D126" s="64" t="s">
        <v>963</v>
      </c>
      <c r="E126" s="73"/>
      <c r="F126" s="73"/>
      <c r="G126" s="73"/>
      <c r="H126" s="73"/>
      <c r="I126" s="64" t="s">
        <v>242</v>
      </c>
      <c r="J126" s="64" t="s">
        <v>257</v>
      </c>
      <c r="K126" s="63" t="s">
        <v>258</v>
      </c>
      <c r="L126" s="64" t="s">
        <v>795</v>
      </c>
      <c r="M126" s="80" t="s">
        <v>1250</v>
      </c>
      <c r="N126" s="57" t="s">
        <v>1050</v>
      </c>
      <c r="O126" s="64" t="s">
        <v>895</v>
      </c>
      <c r="P126" s="63"/>
      <c r="Q126" s="64" t="s">
        <v>12</v>
      </c>
      <c r="R126" s="75">
        <v>3.2</v>
      </c>
      <c r="S126" s="65">
        <v>75</v>
      </c>
      <c r="T126" s="135">
        <f t="shared" si="1"/>
        <v>5.6000000000000005</v>
      </c>
      <c r="U126" s="126" t="s">
        <v>1222</v>
      </c>
      <c r="V126" s="65" t="s">
        <v>370</v>
      </c>
      <c r="W126" s="67">
        <v>4.6900000000000004</v>
      </c>
    </row>
    <row r="127" spans="1:24" ht="18.75" customHeight="1" x14ac:dyDescent="0.25">
      <c r="A127" s="63" t="s">
        <v>136</v>
      </c>
      <c r="B127" s="63" t="s">
        <v>102</v>
      </c>
      <c r="C127" s="63" t="s">
        <v>160</v>
      </c>
      <c r="D127" s="64" t="s">
        <v>963</v>
      </c>
      <c r="E127" s="73"/>
      <c r="F127" s="73">
        <v>30</v>
      </c>
      <c r="G127" s="73">
        <v>38</v>
      </c>
      <c r="H127" s="73">
        <v>60</v>
      </c>
      <c r="I127" s="64"/>
      <c r="J127" s="64" t="s">
        <v>126</v>
      </c>
      <c r="K127" s="63" t="s">
        <v>246</v>
      </c>
      <c r="L127" s="64" t="s">
        <v>796</v>
      </c>
      <c r="M127" s="80" t="s">
        <v>1251</v>
      </c>
      <c r="N127" s="57" t="s">
        <v>1051</v>
      </c>
      <c r="O127" s="64" t="s">
        <v>895</v>
      </c>
      <c r="P127" s="63"/>
      <c r="Q127" s="64" t="s">
        <v>12</v>
      </c>
      <c r="R127" s="75">
        <v>0.79</v>
      </c>
      <c r="S127" s="65">
        <v>75</v>
      </c>
      <c r="T127" s="66">
        <f t="shared" si="1"/>
        <v>1.3825000000000001</v>
      </c>
      <c r="U127" s="126" t="s">
        <v>1222</v>
      </c>
      <c r="V127" s="65" t="s">
        <v>371</v>
      </c>
      <c r="W127" s="67">
        <v>1.06</v>
      </c>
    </row>
    <row r="128" spans="1:24" s="87" customFormat="1" ht="18.75" customHeight="1" x14ac:dyDescent="0.25">
      <c r="A128" s="63" t="s">
        <v>208</v>
      </c>
      <c r="B128" s="63" t="s">
        <v>102</v>
      </c>
      <c r="C128" s="63" t="s">
        <v>160</v>
      </c>
      <c r="D128" s="64" t="s">
        <v>963</v>
      </c>
      <c r="E128" s="70"/>
      <c r="F128" s="70"/>
      <c r="G128" s="70"/>
      <c r="H128" s="70"/>
      <c r="I128" s="63" t="s">
        <v>277</v>
      </c>
      <c r="J128" s="63" t="s">
        <v>278</v>
      </c>
      <c r="K128" s="63" t="s">
        <v>241</v>
      </c>
      <c r="L128" s="63" t="s">
        <v>207</v>
      </c>
      <c r="M128" s="80" t="s">
        <v>1252</v>
      </c>
      <c r="N128" s="57" t="s">
        <v>1052</v>
      </c>
      <c r="O128" s="88" t="s">
        <v>868</v>
      </c>
      <c r="P128" s="63"/>
      <c r="Q128" s="63" t="s">
        <v>12</v>
      </c>
      <c r="R128" s="78">
        <v>5.5</v>
      </c>
      <c r="S128" s="87">
        <v>75</v>
      </c>
      <c r="T128" s="135">
        <f t="shared" si="1"/>
        <v>9.625</v>
      </c>
      <c r="U128" s="126" t="s">
        <v>1222</v>
      </c>
      <c r="V128" s="87" t="s">
        <v>208</v>
      </c>
      <c r="W128" s="67">
        <v>5</v>
      </c>
      <c r="X128" s="65"/>
    </row>
    <row r="129" spans="1:24" s="84" customFormat="1" ht="18.75" customHeight="1" x14ac:dyDescent="0.25">
      <c r="A129" s="57" t="s">
        <v>137</v>
      </c>
      <c r="B129" s="57" t="s">
        <v>102</v>
      </c>
      <c r="C129" s="63" t="s">
        <v>160</v>
      </c>
      <c r="D129" s="64" t="s">
        <v>963</v>
      </c>
      <c r="E129" s="72"/>
      <c r="F129" s="72"/>
      <c r="G129" s="72"/>
      <c r="H129" s="72"/>
      <c r="I129" s="57" t="s">
        <v>281</v>
      </c>
      <c r="J129" s="57" t="s">
        <v>279</v>
      </c>
      <c r="K129" s="57" t="s">
        <v>280</v>
      </c>
      <c r="L129" s="57" t="s">
        <v>138</v>
      </c>
      <c r="M129" s="57" t="s">
        <v>1253</v>
      </c>
      <c r="N129" s="57" t="s">
        <v>1053</v>
      </c>
      <c r="O129" s="58" t="s">
        <v>895</v>
      </c>
      <c r="P129" s="57"/>
      <c r="Q129" s="57" t="s">
        <v>12</v>
      </c>
      <c r="R129" s="79">
        <v>9.98</v>
      </c>
      <c r="S129" s="84">
        <v>75</v>
      </c>
      <c r="T129" s="69">
        <f t="shared" si="1"/>
        <v>17.465</v>
      </c>
      <c r="U129" s="126" t="s">
        <v>1222</v>
      </c>
      <c r="V129" s="60" t="s">
        <v>372</v>
      </c>
      <c r="W129" s="62">
        <v>13.39</v>
      </c>
    </row>
    <row r="130" spans="1:24" ht="18.75" customHeight="1" x14ac:dyDescent="0.25">
      <c r="A130" s="63" t="s">
        <v>139</v>
      </c>
      <c r="B130" s="63" t="s">
        <v>102</v>
      </c>
      <c r="C130" s="63" t="s">
        <v>160</v>
      </c>
      <c r="D130" s="64" t="s">
        <v>963</v>
      </c>
      <c r="E130" s="73"/>
      <c r="F130" s="73"/>
      <c r="G130" s="73"/>
      <c r="H130" s="73"/>
      <c r="I130" s="64" t="s">
        <v>259</v>
      </c>
      <c r="J130" s="64" t="s">
        <v>260</v>
      </c>
      <c r="K130" s="63" t="s">
        <v>11</v>
      </c>
      <c r="L130" s="64" t="s">
        <v>140</v>
      </c>
      <c r="M130" s="80" t="s">
        <v>1254</v>
      </c>
      <c r="N130" s="57" t="s">
        <v>1054</v>
      </c>
      <c r="O130" s="64" t="s">
        <v>895</v>
      </c>
      <c r="P130" s="63"/>
      <c r="Q130" s="64" t="s">
        <v>12</v>
      </c>
      <c r="R130" s="75">
        <v>2.5</v>
      </c>
      <c r="S130" s="65">
        <v>75</v>
      </c>
      <c r="T130" s="66">
        <f t="shared" si="1"/>
        <v>4.375</v>
      </c>
      <c r="U130" s="126" t="s">
        <v>1222</v>
      </c>
      <c r="V130" s="65" t="s">
        <v>373</v>
      </c>
      <c r="W130" s="67">
        <v>2.83</v>
      </c>
    </row>
    <row r="131" spans="1:24" ht="18.75" customHeight="1" x14ac:dyDescent="0.25">
      <c r="A131" s="63" t="s">
        <v>141</v>
      </c>
      <c r="B131" s="63" t="s">
        <v>102</v>
      </c>
      <c r="C131" s="63" t="s">
        <v>160</v>
      </c>
      <c r="D131" s="64" t="s">
        <v>963</v>
      </c>
      <c r="E131" s="73"/>
      <c r="F131" s="73"/>
      <c r="G131" s="73"/>
      <c r="H131" s="73"/>
      <c r="I131" s="64" t="s">
        <v>261</v>
      </c>
      <c r="J131" s="64" t="s">
        <v>253</v>
      </c>
      <c r="K131" s="63" t="s">
        <v>246</v>
      </c>
      <c r="L131" s="64" t="s">
        <v>1255</v>
      </c>
      <c r="M131" s="80" t="s">
        <v>1257</v>
      </c>
      <c r="N131" s="57" t="s">
        <v>1055</v>
      </c>
      <c r="O131" s="64" t="s">
        <v>895</v>
      </c>
      <c r="P131" s="63"/>
      <c r="Q131" s="64" t="s">
        <v>12</v>
      </c>
      <c r="R131" s="75">
        <v>0.5</v>
      </c>
      <c r="S131" s="65">
        <v>75</v>
      </c>
      <c r="T131" s="135">
        <f t="shared" si="1"/>
        <v>0.875</v>
      </c>
      <c r="U131" s="126" t="s">
        <v>1222</v>
      </c>
      <c r="V131" s="65" t="s">
        <v>141</v>
      </c>
      <c r="W131" s="67">
        <v>0.68</v>
      </c>
    </row>
    <row r="132" spans="1:24" ht="18.75" customHeight="1" x14ac:dyDescent="0.25">
      <c r="A132" s="63" t="s">
        <v>237</v>
      </c>
      <c r="B132" s="63" t="s">
        <v>102</v>
      </c>
      <c r="C132" s="63" t="s">
        <v>160</v>
      </c>
      <c r="D132" s="64" t="s">
        <v>963</v>
      </c>
      <c r="E132" s="73"/>
      <c r="F132" s="73"/>
      <c r="G132" s="73"/>
      <c r="H132" s="73"/>
      <c r="I132" s="64" t="s">
        <v>167</v>
      </c>
      <c r="J132" s="64" t="s">
        <v>253</v>
      </c>
      <c r="K132" s="63" t="s">
        <v>246</v>
      </c>
      <c r="L132" s="64" t="s">
        <v>1256</v>
      </c>
      <c r="M132" s="80" t="s">
        <v>1258</v>
      </c>
      <c r="N132" s="57" t="s">
        <v>1056</v>
      </c>
      <c r="O132" s="64" t="s">
        <v>895</v>
      </c>
      <c r="P132" s="63"/>
      <c r="Q132" s="64" t="s">
        <v>12</v>
      </c>
      <c r="R132" s="75">
        <v>0.65</v>
      </c>
      <c r="S132" s="65">
        <v>75</v>
      </c>
      <c r="T132" s="135">
        <f t="shared" si="1"/>
        <v>1.1375</v>
      </c>
      <c r="U132" s="126" t="s">
        <v>1222</v>
      </c>
      <c r="V132" s="87" t="s">
        <v>237</v>
      </c>
      <c r="W132" s="67">
        <v>0.68</v>
      </c>
    </row>
    <row r="133" spans="1:24" ht="18.75" customHeight="1" x14ac:dyDescent="0.25">
      <c r="A133" s="63" t="s">
        <v>142</v>
      </c>
      <c r="B133" s="63" t="s">
        <v>102</v>
      </c>
      <c r="C133" s="63" t="s">
        <v>160</v>
      </c>
      <c r="D133" s="64" t="s">
        <v>963</v>
      </c>
      <c r="E133" s="73"/>
      <c r="F133" s="73"/>
      <c r="G133" s="73"/>
      <c r="H133" s="73"/>
      <c r="I133" s="64" t="s">
        <v>242</v>
      </c>
      <c r="J133" s="64" t="s">
        <v>81</v>
      </c>
      <c r="K133" s="63" t="s">
        <v>258</v>
      </c>
      <c r="L133" s="64" t="s">
        <v>216</v>
      </c>
      <c r="M133" s="80" t="s">
        <v>1259</v>
      </c>
      <c r="N133" s="57" t="s">
        <v>1057</v>
      </c>
      <c r="O133" s="64" t="s">
        <v>895</v>
      </c>
      <c r="P133" s="63"/>
      <c r="Q133" s="64" t="s">
        <v>12</v>
      </c>
      <c r="R133" s="78">
        <v>11.55</v>
      </c>
      <c r="S133" s="65">
        <v>75</v>
      </c>
      <c r="T133" s="66">
        <f t="shared" si="1"/>
        <v>20.212500000000002</v>
      </c>
      <c r="U133" s="126" t="s">
        <v>1222</v>
      </c>
      <c r="V133" s="65" t="s">
        <v>374</v>
      </c>
      <c r="W133" s="67">
        <v>9.25</v>
      </c>
    </row>
    <row r="134" spans="1:24" ht="18.75" customHeight="1" x14ac:dyDescent="0.25">
      <c r="A134" s="63" t="s">
        <v>143</v>
      </c>
      <c r="B134" s="63" t="s">
        <v>102</v>
      </c>
      <c r="C134" s="63" t="s">
        <v>160</v>
      </c>
      <c r="D134" s="64" t="s">
        <v>963</v>
      </c>
      <c r="E134" s="73"/>
      <c r="F134" s="73">
        <v>64</v>
      </c>
      <c r="G134" s="73">
        <v>46</v>
      </c>
      <c r="H134" s="73">
        <v>46</v>
      </c>
      <c r="I134" s="64"/>
      <c r="J134" s="64" t="s">
        <v>126</v>
      </c>
      <c r="K134" s="63" t="s">
        <v>246</v>
      </c>
      <c r="L134" s="64" t="s">
        <v>144</v>
      </c>
      <c r="M134" s="80" t="s">
        <v>1260</v>
      </c>
      <c r="N134" s="57" t="s">
        <v>1058</v>
      </c>
      <c r="O134" s="64" t="s">
        <v>895</v>
      </c>
      <c r="P134" s="63"/>
      <c r="Q134" s="64" t="s">
        <v>12</v>
      </c>
      <c r="R134" s="78">
        <v>1.7</v>
      </c>
      <c r="S134" s="65">
        <v>75</v>
      </c>
      <c r="T134" s="66">
        <f t="shared" si="1"/>
        <v>2.9750000000000001</v>
      </c>
      <c r="U134" s="126" t="s">
        <v>1222</v>
      </c>
      <c r="V134" s="65" t="s">
        <v>375</v>
      </c>
      <c r="W134" s="67">
        <v>2.2799999999999998</v>
      </c>
    </row>
    <row r="135" spans="1:24" ht="18.75" customHeight="1" x14ac:dyDescent="0.25">
      <c r="A135" s="63" t="s">
        <v>145</v>
      </c>
      <c r="B135" s="63" t="s">
        <v>102</v>
      </c>
      <c r="C135" s="63" t="s">
        <v>160</v>
      </c>
      <c r="D135" s="64" t="s">
        <v>963</v>
      </c>
      <c r="E135" s="73"/>
      <c r="F135" s="73"/>
      <c r="G135" s="73"/>
      <c r="H135" s="73"/>
      <c r="I135" s="64" t="s">
        <v>242</v>
      </c>
      <c r="J135" s="64" t="s">
        <v>126</v>
      </c>
      <c r="K135" s="63" t="s">
        <v>246</v>
      </c>
      <c r="L135" s="64" t="s">
        <v>146</v>
      </c>
      <c r="M135" s="109" t="s">
        <v>1261</v>
      </c>
      <c r="N135" s="57" t="s">
        <v>1059</v>
      </c>
      <c r="O135" s="64" t="s">
        <v>895</v>
      </c>
      <c r="P135" s="63"/>
      <c r="Q135" s="64" t="s">
        <v>12</v>
      </c>
      <c r="R135" s="75">
        <v>1.84</v>
      </c>
      <c r="S135" s="65">
        <v>75</v>
      </c>
      <c r="T135" s="66">
        <f t="shared" si="1"/>
        <v>3.22</v>
      </c>
      <c r="U135" s="126" t="s">
        <v>1222</v>
      </c>
      <c r="V135" s="65" t="s">
        <v>376</v>
      </c>
      <c r="W135" s="67">
        <v>3.47</v>
      </c>
    </row>
    <row r="136" spans="1:24" ht="18.75" customHeight="1" x14ac:dyDescent="0.25">
      <c r="A136" s="63" t="s">
        <v>147</v>
      </c>
      <c r="B136" s="63" t="s">
        <v>102</v>
      </c>
      <c r="C136" s="63" t="s">
        <v>160</v>
      </c>
      <c r="D136" s="64" t="s">
        <v>963</v>
      </c>
      <c r="E136" s="73"/>
      <c r="F136" s="73"/>
      <c r="G136" s="73"/>
      <c r="H136" s="73"/>
      <c r="I136" s="64" t="s">
        <v>242</v>
      </c>
      <c r="J136" s="63" t="s">
        <v>282</v>
      </c>
      <c r="K136" s="63" t="s">
        <v>53</v>
      </c>
      <c r="L136" s="64" t="s">
        <v>234</v>
      </c>
      <c r="M136" s="80" t="s">
        <v>1262</v>
      </c>
      <c r="N136" s="57" t="s">
        <v>1060</v>
      </c>
      <c r="O136" s="64" t="s">
        <v>895</v>
      </c>
      <c r="P136" s="63"/>
      <c r="Q136" s="64" t="s">
        <v>12</v>
      </c>
      <c r="R136" s="75">
        <v>0.95</v>
      </c>
      <c r="S136" s="65">
        <v>75</v>
      </c>
      <c r="T136" s="135">
        <f t="shared" si="1"/>
        <v>1.6624999999999999</v>
      </c>
      <c r="U136" s="126" t="s">
        <v>1222</v>
      </c>
      <c r="V136" s="65" t="s">
        <v>147</v>
      </c>
      <c r="W136" s="67">
        <v>1.78</v>
      </c>
    </row>
    <row r="137" spans="1:24" s="87" customFormat="1" ht="18.75" customHeight="1" x14ac:dyDescent="0.25">
      <c r="A137" s="63" t="s">
        <v>209</v>
      </c>
      <c r="B137" s="87" t="s">
        <v>160</v>
      </c>
      <c r="C137" s="63"/>
      <c r="D137" s="64" t="s">
        <v>964</v>
      </c>
      <c r="E137" s="70"/>
      <c r="F137" s="70"/>
      <c r="G137" s="70"/>
      <c r="H137" s="70"/>
      <c r="I137" s="63" t="s">
        <v>827</v>
      </c>
      <c r="J137" s="63" t="s">
        <v>283</v>
      </c>
      <c r="K137" s="63" t="s">
        <v>81</v>
      </c>
      <c r="L137" s="63" t="s">
        <v>235</v>
      </c>
      <c r="M137" s="80" t="s">
        <v>1263</v>
      </c>
      <c r="N137" s="57" t="s">
        <v>1061</v>
      </c>
      <c r="O137" s="64" t="s">
        <v>895</v>
      </c>
      <c r="P137" s="63"/>
      <c r="Q137" s="63" t="s">
        <v>12</v>
      </c>
      <c r="R137" s="78">
        <v>14</v>
      </c>
      <c r="S137" s="87">
        <v>75</v>
      </c>
      <c r="T137" s="71">
        <f t="shared" si="1"/>
        <v>24.5</v>
      </c>
      <c r="U137" s="126" t="s">
        <v>1222</v>
      </c>
      <c r="V137" s="87" t="s">
        <v>209</v>
      </c>
      <c r="W137" s="67">
        <v>41.34</v>
      </c>
      <c r="X137" s="65"/>
    </row>
    <row r="138" spans="1:24" s="87" customFormat="1" ht="18.75" customHeight="1" x14ac:dyDescent="0.25">
      <c r="A138" s="63" t="s">
        <v>148</v>
      </c>
      <c r="B138" s="63" t="s">
        <v>102</v>
      </c>
      <c r="C138" s="63" t="s">
        <v>160</v>
      </c>
      <c r="D138" s="63" t="s">
        <v>963</v>
      </c>
      <c r="E138" s="70"/>
      <c r="F138" s="70"/>
      <c r="G138" s="70"/>
      <c r="H138" s="70"/>
      <c r="I138" s="63" t="s">
        <v>242</v>
      </c>
      <c r="J138" s="74" t="s">
        <v>256</v>
      </c>
      <c r="K138" s="63" t="s">
        <v>246</v>
      </c>
      <c r="L138" s="63" t="s">
        <v>236</v>
      </c>
      <c r="M138" s="80" t="s">
        <v>1264</v>
      </c>
      <c r="N138" s="57" t="s">
        <v>1062</v>
      </c>
      <c r="O138" s="64" t="s">
        <v>895</v>
      </c>
      <c r="P138" s="63"/>
      <c r="Q138" s="63" t="s">
        <v>12</v>
      </c>
      <c r="R138" s="78">
        <v>0.55000000000000004</v>
      </c>
      <c r="S138" s="87">
        <v>75</v>
      </c>
      <c r="T138" s="135">
        <f t="shared" si="1"/>
        <v>0.96250000000000013</v>
      </c>
      <c r="U138" s="126" t="s">
        <v>1222</v>
      </c>
      <c r="V138" s="87" t="s">
        <v>377</v>
      </c>
      <c r="W138" s="82">
        <v>0.57999999999999996</v>
      </c>
      <c r="X138" s="89"/>
    </row>
    <row r="139" spans="1:24" s="60" customFormat="1" ht="18.75" customHeight="1" x14ac:dyDescent="0.25">
      <c r="A139" s="57" t="s">
        <v>149</v>
      </c>
      <c r="B139" s="57" t="s">
        <v>102</v>
      </c>
      <c r="C139" s="63" t="s">
        <v>160</v>
      </c>
      <c r="D139" s="63" t="s">
        <v>963</v>
      </c>
      <c r="E139" s="70"/>
      <c r="F139" s="70"/>
      <c r="G139" s="70"/>
      <c r="H139" s="70"/>
      <c r="I139" s="58" t="s">
        <v>860</v>
      </c>
      <c r="J139" s="58" t="s">
        <v>262</v>
      </c>
      <c r="K139" s="57" t="s">
        <v>252</v>
      </c>
      <c r="L139" s="58" t="s">
        <v>1265</v>
      </c>
      <c r="M139" s="57" t="s">
        <v>1268</v>
      </c>
      <c r="N139" s="57" t="s">
        <v>1063</v>
      </c>
      <c r="O139" s="64" t="s">
        <v>895</v>
      </c>
      <c r="P139" s="57"/>
      <c r="Q139" s="58" t="s">
        <v>12</v>
      </c>
      <c r="R139" s="116">
        <v>11.96</v>
      </c>
      <c r="S139" s="60">
        <v>75</v>
      </c>
      <c r="T139" s="136">
        <f t="shared" si="1"/>
        <v>20.93</v>
      </c>
      <c r="U139" s="126" t="s">
        <v>1222</v>
      </c>
      <c r="V139" s="60" t="s">
        <v>378</v>
      </c>
      <c r="W139" s="62">
        <v>13.25</v>
      </c>
    </row>
    <row r="140" spans="1:24" s="60" customFormat="1" ht="18.75" customHeight="1" x14ac:dyDescent="0.25">
      <c r="A140" s="57" t="s">
        <v>150</v>
      </c>
      <c r="B140" s="57" t="s">
        <v>102</v>
      </c>
      <c r="C140" s="63" t="s">
        <v>160</v>
      </c>
      <c r="D140" s="63" t="s">
        <v>963</v>
      </c>
      <c r="E140" s="70"/>
      <c r="F140" s="70"/>
      <c r="G140" s="70"/>
      <c r="H140" s="70"/>
      <c r="I140" s="58" t="s">
        <v>264</v>
      </c>
      <c r="J140" s="58" t="s">
        <v>262</v>
      </c>
      <c r="K140" s="57" t="s">
        <v>252</v>
      </c>
      <c r="L140" s="58" t="s">
        <v>1266</v>
      </c>
      <c r="M140" s="57" t="s">
        <v>1269</v>
      </c>
      <c r="N140" s="57" t="s">
        <v>1063</v>
      </c>
      <c r="O140" s="64" t="s">
        <v>895</v>
      </c>
      <c r="P140" s="57"/>
      <c r="Q140" s="58" t="s">
        <v>12</v>
      </c>
      <c r="R140" s="116">
        <v>19.07</v>
      </c>
      <c r="S140" s="60">
        <v>75</v>
      </c>
      <c r="T140" s="136">
        <f t="shared" si="1"/>
        <v>33.372500000000002</v>
      </c>
      <c r="U140" s="126" t="s">
        <v>1222</v>
      </c>
      <c r="V140" s="60" t="s">
        <v>379</v>
      </c>
      <c r="W140" s="62">
        <v>20.3</v>
      </c>
    </row>
    <row r="141" spans="1:24" ht="18.75" customHeight="1" x14ac:dyDescent="0.25">
      <c r="A141" s="63" t="s">
        <v>151</v>
      </c>
      <c r="B141" s="63" t="s">
        <v>102</v>
      </c>
      <c r="C141" s="63" t="s">
        <v>160</v>
      </c>
      <c r="D141" s="63" t="s">
        <v>963</v>
      </c>
      <c r="E141" s="73"/>
      <c r="F141" s="73"/>
      <c r="G141" s="73"/>
      <c r="H141" s="73"/>
      <c r="I141" s="64" t="s">
        <v>263</v>
      </c>
      <c r="J141" s="64" t="s">
        <v>250</v>
      </c>
      <c r="K141" s="63" t="s">
        <v>246</v>
      </c>
      <c r="L141" s="64" t="s">
        <v>1267</v>
      </c>
      <c r="M141" s="109" t="s">
        <v>1267</v>
      </c>
      <c r="N141" s="57" t="s">
        <v>1064</v>
      </c>
      <c r="O141" s="64" t="s">
        <v>895</v>
      </c>
      <c r="P141" s="63"/>
      <c r="Q141" s="64" t="s">
        <v>12</v>
      </c>
      <c r="R141" s="75">
        <v>0.21</v>
      </c>
      <c r="S141" s="65">
        <v>75</v>
      </c>
      <c r="T141" s="135">
        <f t="shared" si="1"/>
        <v>0.36749999999999999</v>
      </c>
      <c r="U141" s="126" t="s">
        <v>1222</v>
      </c>
      <c r="V141" s="65" t="s">
        <v>380</v>
      </c>
      <c r="W141" s="67">
        <v>0.8</v>
      </c>
    </row>
    <row r="142" spans="1:24" ht="18.75" customHeight="1" x14ac:dyDescent="0.25">
      <c r="A142" s="63" t="s">
        <v>152</v>
      </c>
      <c r="B142" s="63" t="s">
        <v>102</v>
      </c>
      <c r="C142" s="63" t="s">
        <v>160</v>
      </c>
      <c r="D142" s="63" t="s">
        <v>963</v>
      </c>
      <c r="E142" s="73"/>
      <c r="F142" s="73"/>
      <c r="G142" s="73"/>
      <c r="H142" s="73"/>
      <c r="I142" s="64" t="s">
        <v>264</v>
      </c>
      <c r="J142" s="64" t="s">
        <v>81</v>
      </c>
      <c r="K142" s="63" t="s">
        <v>81</v>
      </c>
      <c r="L142" s="64" t="s">
        <v>797</v>
      </c>
      <c r="M142" s="80" t="s">
        <v>1270</v>
      </c>
      <c r="N142" s="57" t="s">
        <v>1065</v>
      </c>
      <c r="O142" s="64" t="s">
        <v>895</v>
      </c>
      <c r="P142" s="63"/>
      <c r="Q142" s="64" t="s">
        <v>12</v>
      </c>
      <c r="R142" s="75">
        <v>3</v>
      </c>
      <c r="S142" s="65">
        <v>75</v>
      </c>
      <c r="T142" s="135">
        <f t="shared" si="1"/>
        <v>5.25</v>
      </c>
      <c r="U142" s="126" t="s">
        <v>1222</v>
      </c>
      <c r="V142" s="65" t="s">
        <v>152</v>
      </c>
      <c r="W142" s="67">
        <v>3</v>
      </c>
    </row>
    <row r="143" spans="1:24" s="84" customFormat="1" ht="18.75" customHeight="1" x14ac:dyDescent="0.25">
      <c r="A143" s="57" t="s">
        <v>230</v>
      </c>
      <c r="B143" s="57" t="s">
        <v>102</v>
      </c>
      <c r="C143" s="63" t="s">
        <v>160</v>
      </c>
      <c r="D143" s="63" t="s">
        <v>963</v>
      </c>
      <c r="E143" s="72"/>
      <c r="F143" s="72"/>
      <c r="G143" s="72"/>
      <c r="H143" s="72"/>
      <c r="I143" s="57" t="s">
        <v>258</v>
      </c>
      <c r="J143" s="57" t="s">
        <v>593</v>
      </c>
      <c r="K143" s="57" t="s">
        <v>593</v>
      </c>
      <c r="L143" s="58" t="s">
        <v>798</v>
      </c>
      <c r="M143" s="57" t="s">
        <v>1271</v>
      </c>
      <c r="N143" s="57" t="s">
        <v>1066</v>
      </c>
      <c r="O143" s="58" t="s">
        <v>895</v>
      </c>
      <c r="P143" s="57"/>
      <c r="Q143" s="57" t="s">
        <v>12</v>
      </c>
      <c r="R143" s="79">
        <v>39.79</v>
      </c>
      <c r="S143" s="84">
        <v>75</v>
      </c>
      <c r="T143" s="136">
        <f t="shared" si="1"/>
        <v>69.632499999999993</v>
      </c>
      <c r="U143" s="126" t="s">
        <v>1222</v>
      </c>
      <c r="V143" s="84" t="s">
        <v>230</v>
      </c>
      <c r="W143" s="62">
        <v>64.61</v>
      </c>
    </row>
    <row r="144" spans="1:24" s="84" customFormat="1" ht="18.75" customHeight="1" x14ac:dyDescent="0.25">
      <c r="A144" s="57" t="s">
        <v>153</v>
      </c>
      <c r="B144" s="57" t="s">
        <v>160</v>
      </c>
      <c r="C144" s="63"/>
      <c r="D144" s="57" t="s">
        <v>154</v>
      </c>
      <c r="E144" s="72"/>
      <c r="F144" s="72"/>
      <c r="G144" s="72"/>
      <c r="H144" s="72"/>
      <c r="I144" s="57" t="s">
        <v>59</v>
      </c>
      <c r="J144" s="57" t="s">
        <v>265</v>
      </c>
      <c r="K144" s="57" t="s">
        <v>246</v>
      </c>
      <c r="L144" s="57" t="s">
        <v>211</v>
      </c>
      <c r="M144" s="58" t="s">
        <v>1272</v>
      </c>
      <c r="N144" s="57" t="s">
        <v>1067</v>
      </c>
      <c r="O144" s="64" t="s">
        <v>895</v>
      </c>
      <c r="P144" s="57"/>
      <c r="Q144" s="57" t="s">
        <v>12</v>
      </c>
      <c r="R144" s="79">
        <v>5.45</v>
      </c>
      <c r="S144" s="84">
        <v>75</v>
      </c>
      <c r="T144" s="69">
        <f t="shared" si="1"/>
        <v>9.5374999999999996</v>
      </c>
      <c r="U144" s="126" t="s">
        <v>1222</v>
      </c>
      <c r="V144" s="60" t="s">
        <v>381</v>
      </c>
      <c r="W144" s="62">
        <v>4.3600000000000003</v>
      </c>
    </row>
    <row r="145" spans="1:24" s="84" customFormat="1" ht="18.75" customHeight="1" x14ac:dyDescent="0.25">
      <c r="A145" s="57" t="s">
        <v>155</v>
      </c>
      <c r="B145" s="57" t="s">
        <v>160</v>
      </c>
      <c r="C145" s="57"/>
      <c r="D145" s="57" t="s">
        <v>154</v>
      </c>
      <c r="E145" s="72"/>
      <c r="F145" s="72"/>
      <c r="G145" s="72"/>
      <c r="H145" s="72"/>
      <c r="I145" s="57" t="s">
        <v>59</v>
      </c>
      <c r="J145" s="57" t="s">
        <v>265</v>
      </c>
      <c r="K145" s="57" t="s">
        <v>246</v>
      </c>
      <c r="L145" s="57" t="s">
        <v>212</v>
      </c>
      <c r="M145" s="58" t="s">
        <v>1273</v>
      </c>
      <c r="N145" s="57" t="s">
        <v>1067</v>
      </c>
      <c r="O145" s="64" t="s">
        <v>895</v>
      </c>
      <c r="P145" s="57"/>
      <c r="Q145" s="57" t="s">
        <v>12</v>
      </c>
      <c r="R145" s="79">
        <v>12</v>
      </c>
      <c r="S145" s="84">
        <v>75</v>
      </c>
      <c r="T145" s="136">
        <f t="shared" si="1"/>
        <v>21</v>
      </c>
      <c r="U145" s="126" t="s">
        <v>1222</v>
      </c>
      <c r="V145" s="60" t="s">
        <v>382</v>
      </c>
      <c r="W145" s="62">
        <v>8.11</v>
      </c>
    </row>
    <row r="146" spans="1:24" s="87" customFormat="1" ht="18.75" customHeight="1" x14ac:dyDescent="0.25">
      <c r="A146" s="63" t="s">
        <v>156</v>
      </c>
      <c r="B146" s="57" t="s">
        <v>160</v>
      </c>
      <c r="C146" s="63"/>
      <c r="D146" s="63" t="s">
        <v>154</v>
      </c>
      <c r="E146" s="70"/>
      <c r="F146" s="70"/>
      <c r="G146" s="70"/>
      <c r="H146" s="70"/>
      <c r="I146" s="63" t="s">
        <v>242</v>
      </c>
      <c r="J146" s="63" t="s">
        <v>290</v>
      </c>
      <c r="K146" s="63" t="s">
        <v>246</v>
      </c>
      <c r="L146" s="63" t="s">
        <v>213</v>
      </c>
      <c r="M146" s="109" t="s">
        <v>1274</v>
      </c>
      <c r="N146" s="57" t="s">
        <v>1068</v>
      </c>
      <c r="O146" s="64" t="s">
        <v>895</v>
      </c>
      <c r="P146" s="63"/>
      <c r="Q146" s="63" t="s">
        <v>12</v>
      </c>
      <c r="R146" s="78">
        <v>1.55</v>
      </c>
      <c r="S146" s="87">
        <v>75</v>
      </c>
      <c r="T146" s="71">
        <f t="shared" si="1"/>
        <v>2.7124999999999999</v>
      </c>
      <c r="U146" s="126" t="s">
        <v>1222</v>
      </c>
      <c r="V146" s="65" t="s">
        <v>383</v>
      </c>
      <c r="W146" s="67">
        <v>2.08</v>
      </c>
    </row>
    <row r="147" spans="1:24" s="87" customFormat="1" ht="18.75" customHeight="1" x14ac:dyDescent="0.25">
      <c r="A147" s="63" t="s">
        <v>158</v>
      </c>
      <c r="B147" s="63" t="s">
        <v>157</v>
      </c>
      <c r="C147" s="63"/>
      <c r="D147" s="63" t="s">
        <v>968</v>
      </c>
      <c r="E147" s="70">
        <v>145</v>
      </c>
      <c r="F147" s="70">
        <v>63</v>
      </c>
      <c r="G147" s="70">
        <v>77</v>
      </c>
      <c r="H147" s="70"/>
      <c r="I147" s="63"/>
      <c r="J147" s="63" t="s">
        <v>53</v>
      </c>
      <c r="K147" s="63" t="s">
        <v>910</v>
      </c>
      <c r="L147" s="63" t="s">
        <v>214</v>
      </c>
      <c r="M147" s="80" t="s">
        <v>1275</v>
      </c>
      <c r="N147" s="57" t="s">
        <v>1069</v>
      </c>
      <c r="O147" s="63" t="s">
        <v>911</v>
      </c>
      <c r="P147" s="63"/>
      <c r="Q147" s="63" t="s">
        <v>12</v>
      </c>
      <c r="R147" s="78">
        <v>58.325000000000003</v>
      </c>
      <c r="S147" s="87">
        <v>75</v>
      </c>
      <c r="T147" s="71">
        <f t="shared" si="1"/>
        <v>102.06875000000001</v>
      </c>
      <c r="U147" s="126" t="s">
        <v>1222</v>
      </c>
      <c r="V147" s="65" t="s">
        <v>158</v>
      </c>
      <c r="W147" s="67">
        <v>94.4</v>
      </c>
    </row>
    <row r="148" spans="1:24" s="87" customFormat="1" ht="18.75" customHeight="1" x14ac:dyDescent="0.25">
      <c r="A148" s="63" t="s">
        <v>159</v>
      </c>
      <c r="B148" s="63" t="s">
        <v>157</v>
      </c>
      <c r="C148" s="63"/>
      <c r="D148" s="63" t="s">
        <v>956</v>
      </c>
      <c r="E148" s="70">
        <v>120</v>
      </c>
      <c r="F148" s="70">
        <v>10</v>
      </c>
      <c r="G148" s="70">
        <v>60</v>
      </c>
      <c r="H148" s="70"/>
      <c r="I148" s="63"/>
      <c r="J148" s="63" t="s">
        <v>284</v>
      </c>
      <c r="K148" s="63" t="s">
        <v>134</v>
      </c>
      <c r="L148" s="63" t="s">
        <v>215</v>
      </c>
      <c r="M148" s="80" t="s">
        <v>1276</v>
      </c>
      <c r="N148" s="57" t="s">
        <v>1070</v>
      </c>
      <c r="O148" s="64" t="s">
        <v>895</v>
      </c>
      <c r="P148" s="63"/>
      <c r="Q148" s="63" t="s">
        <v>12</v>
      </c>
      <c r="R148" s="78">
        <v>24.99</v>
      </c>
      <c r="S148" s="87">
        <v>75</v>
      </c>
      <c r="T148" s="71">
        <f t="shared" si="1"/>
        <v>43.732499999999995</v>
      </c>
      <c r="U148" s="126" t="s">
        <v>1222</v>
      </c>
      <c r="V148" s="65" t="s">
        <v>159</v>
      </c>
      <c r="W148" s="67">
        <v>41.87</v>
      </c>
    </row>
    <row r="149" spans="1:24" ht="18.75" customHeight="1" x14ac:dyDescent="0.25">
      <c r="A149" s="63" t="s">
        <v>291</v>
      </c>
      <c r="B149" s="57" t="s">
        <v>160</v>
      </c>
      <c r="C149" s="63"/>
      <c r="D149" s="64" t="s">
        <v>965</v>
      </c>
      <c r="E149" s="73"/>
      <c r="F149" s="73">
        <v>73</v>
      </c>
      <c r="G149" s="73">
        <v>53</v>
      </c>
      <c r="H149" s="73">
        <v>20</v>
      </c>
      <c r="I149" s="64"/>
      <c r="J149" s="63" t="s">
        <v>285</v>
      </c>
      <c r="K149" s="63" t="s">
        <v>241</v>
      </c>
      <c r="L149" s="64" t="s">
        <v>218</v>
      </c>
      <c r="M149" s="80" t="s">
        <v>1277</v>
      </c>
      <c r="N149" s="57" t="s">
        <v>1071</v>
      </c>
      <c r="O149" s="64" t="s">
        <v>895</v>
      </c>
      <c r="P149" s="63"/>
      <c r="Q149" s="64" t="s">
        <v>12</v>
      </c>
      <c r="R149" s="75">
        <v>5.75</v>
      </c>
      <c r="S149" s="65">
        <v>75</v>
      </c>
      <c r="T149" s="135">
        <f t="shared" si="1"/>
        <v>10.0625</v>
      </c>
      <c r="U149" s="126" t="s">
        <v>1222</v>
      </c>
      <c r="V149" s="65" t="s">
        <v>291</v>
      </c>
      <c r="W149" s="67">
        <v>7.43</v>
      </c>
    </row>
    <row r="150" spans="1:24" ht="18.75" customHeight="1" x14ac:dyDescent="0.25">
      <c r="A150" s="63" t="s">
        <v>193</v>
      </c>
      <c r="B150" s="57" t="s">
        <v>160</v>
      </c>
      <c r="C150" s="63"/>
      <c r="D150" s="64" t="s">
        <v>965</v>
      </c>
      <c r="E150" s="73"/>
      <c r="F150" s="73">
        <v>145</v>
      </c>
      <c r="G150" s="73">
        <v>45</v>
      </c>
      <c r="H150" s="73">
        <v>35</v>
      </c>
      <c r="I150" s="64"/>
      <c r="J150" s="63" t="s">
        <v>286</v>
      </c>
      <c r="K150" s="63" t="s">
        <v>287</v>
      </c>
      <c r="L150" s="64" t="s">
        <v>586</v>
      </c>
      <c r="M150" s="80" t="s">
        <v>1278</v>
      </c>
      <c r="N150" s="57" t="s">
        <v>1071</v>
      </c>
      <c r="O150" s="64" t="s">
        <v>895</v>
      </c>
      <c r="P150" s="63"/>
      <c r="Q150" s="64" t="s">
        <v>12</v>
      </c>
      <c r="R150" s="75">
        <v>21.95</v>
      </c>
      <c r="S150" s="65">
        <v>75</v>
      </c>
      <c r="T150" s="66">
        <f t="shared" si="1"/>
        <v>38.412500000000001</v>
      </c>
      <c r="U150" s="126" t="s">
        <v>1222</v>
      </c>
      <c r="V150" s="65" t="s">
        <v>193</v>
      </c>
      <c r="W150" s="67">
        <v>32.93</v>
      </c>
    </row>
    <row r="151" spans="1:24" s="87" customFormat="1" ht="18.75" customHeight="1" x14ac:dyDescent="0.25">
      <c r="A151" s="63" t="s">
        <v>210</v>
      </c>
      <c r="B151" s="57" t="s">
        <v>160</v>
      </c>
      <c r="C151" s="63"/>
      <c r="D151" s="63" t="s">
        <v>964</v>
      </c>
      <c r="E151" s="70">
        <v>60</v>
      </c>
      <c r="F151" s="70">
        <v>1.5</v>
      </c>
      <c r="G151" s="70">
        <v>40</v>
      </c>
      <c r="H151" s="70"/>
      <c r="I151" s="63"/>
      <c r="J151" s="64" t="s">
        <v>288</v>
      </c>
      <c r="K151" s="63" t="s">
        <v>289</v>
      </c>
      <c r="L151" s="63" t="s">
        <v>206</v>
      </c>
      <c r="M151" s="80" t="s">
        <v>1279</v>
      </c>
      <c r="N151" s="57" t="s">
        <v>1072</v>
      </c>
      <c r="O151" s="64" t="s">
        <v>895</v>
      </c>
      <c r="P151" s="63"/>
      <c r="Q151" s="63" t="s">
        <v>12</v>
      </c>
      <c r="R151" s="78">
        <v>3.85</v>
      </c>
      <c r="S151" s="87">
        <v>75</v>
      </c>
      <c r="T151" s="71">
        <f t="shared" si="1"/>
        <v>6.7374999999999998</v>
      </c>
      <c r="U151" s="126" t="s">
        <v>1222</v>
      </c>
      <c r="V151" s="87" t="s">
        <v>210</v>
      </c>
      <c r="W151" s="67">
        <v>5.78</v>
      </c>
      <c r="X151" s="65"/>
    </row>
    <row r="152" spans="1:24" ht="18.75" customHeight="1" x14ac:dyDescent="0.25">
      <c r="A152" s="63" t="s">
        <v>161</v>
      </c>
      <c r="B152" s="57" t="s">
        <v>160</v>
      </c>
      <c r="C152" s="63"/>
      <c r="D152" s="64" t="s">
        <v>966</v>
      </c>
      <c r="E152" s="73"/>
      <c r="F152" s="73"/>
      <c r="G152" s="73"/>
      <c r="H152" s="73"/>
      <c r="I152" s="64" t="s">
        <v>908</v>
      </c>
      <c r="J152" s="64" t="s">
        <v>267</v>
      </c>
      <c r="K152" s="63" t="s">
        <v>162</v>
      </c>
      <c r="L152" s="64" t="s">
        <v>410</v>
      </c>
      <c r="M152" s="80" t="s">
        <v>1280</v>
      </c>
      <c r="N152" s="57" t="s">
        <v>1073</v>
      </c>
      <c r="O152" s="64" t="s">
        <v>420</v>
      </c>
      <c r="Q152" s="64" t="s">
        <v>12</v>
      </c>
      <c r="R152" s="75">
        <v>1.95</v>
      </c>
      <c r="S152" s="65">
        <v>75</v>
      </c>
      <c r="T152" s="75">
        <f t="shared" si="1"/>
        <v>3.4125000000000001</v>
      </c>
      <c r="U152" s="126" t="s">
        <v>1222</v>
      </c>
      <c r="V152" s="65" t="s">
        <v>384</v>
      </c>
      <c r="W152" s="67">
        <v>6.6</v>
      </c>
    </row>
    <row r="153" spans="1:24" ht="18.75" customHeight="1" x14ac:dyDescent="0.25">
      <c r="A153" s="63" t="s">
        <v>163</v>
      </c>
      <c r="B153" s="57" t="s">
        <v>160</v>
      </c>
      <c r="C153" s="63"/>
      <c r="D153" s="64" t="s">
        <v>966</v>
      </c>
      <c r="E153" s="73"/>
      <c r="F153" s="73"/>
      <c r="G153" s="73"/>
      <c r="H153" s="73"/>
      <c r="I153" s="64" t="s">
        <v>908</v>
      </c>
      <c r="J153" s="64" t="s">
        <v>267</v>
      </c>
      <c r="K153" s="63" t="s">
        <v>164</v>
      </c>
      <c r="L153" s="64" t="s">
        <v>410</v>
      </c>
      <c r="M153" s="80" t="s">
        <v>1281</v>
      </c>
      <c r="N153" s="57" t="s">
        <v>1074</v>
      </c>
      <c r="O153" s="64" t="s">
        <v>422</v>
      </c>
      <c r="Q153" s="64" t="s">
        <v>12</v>
      </c>
      <c r="R153" s="75">
        <v>1.95</v>
      </c>
      <c r="S153" s="65">
        <v>75</v>
      </c>
      <c r="T153" s="75">
        <f t="shared" si="1"/>
        <v>3.4125000000000001</v>
      </c>
      <c r="U153" s="126" t="s">
        <v>1222</v>
      </c>
      <c r="V153" s="65" t="s">
        <v>385</v>
      </c>
      <c r="W153" s="67">
        <v>6.6</v>
      </c>
    </row>
    <row r="154" spans="1:24" ht="18.75" customHeight="1" x14ac:dyDescent="0.25">
      <c r="A154" s="63" t="s">
        <v>165</v>
      </c>
      <c r="B154" s="57" t="s">
        <v>160</v>
      </c>
      <c r="C154" s="63"/>
      <c r="D154" s="64" t="s">
        <v>966</v>
      </c>
      <c r="E154" s="73"/>
      <c r="F154" s="73"/>
      <c r="G154" s="73"/>
      <c r="H154" s="73"/>
      <c r="I154" s="64" t="s">
        <v>908</v>
      </c>
      <c r="J154" s="64" t="s">
        <v>267</v>
      </c>
      <c r="K154" s="63" t="s">
        <v>20</v>
      </c>
      <c r="L154" s="64" t="s">
        <v>410</v>
      </c>
      <c r="M154" s="80" t="s">
        <v>1282</v>
      </c>
      <c r="N154" s="57" t="s">
        <v>1075</v>
      </c>
      <c r="O154" s="64" t="s">
        <v>416</v>
      </c>
      <c r="Q154" s="64" t="s">
        <v>12</v>
      </c>
      <c r="R154" s="75">
        <v>1.95</v>
      </c>
      <c r="S154" s="65">
        <v>75</v>
      </c>
      <c r="T154" s="75">
        <f t="shared" ref="T154:T197" si="2">R154*1.75</f>
        <v>3.4125000000000001</v>
      </c>
      <c r="U154" s="126" t="s">
        <v>1222</v>
      </c>
      <c r="V154" s="65" t="s">
        <v>386</v>
      </c>
      <c r="W154" s="67">
        <v>6.6</v>
      </c>
    </row>
    <row r="155" spans="1:24" ht="18.75" customHeight="1" x14ac:dyDescent="0.25">
      <c r="A155" s="63" t="s">
        <v>166</v>
      </c>
      <c r="B155" s="57" t="s">
        <v>160</v>
      </c>
      <c r="C155" s="63"/>
      <c r="D155" s="64" t="s">
        <v>966</v>
      </c>
      <c r="E155" s="73"/>
      <c r="F155" s="73"/>
      <c r="G155" s="73"/>
      <c r="H155" s="73"/>
      <c r="I155" s="64" t="s">
        <v>908</v>
      </c>
      <c r="J155" s="64" t="s">
        <v>267</v>
      </c>
      <c r="K155" s="63" t="s">
        <v>167</v>
      </c>
      <c r="L155" s="64" t="s">
        <v>410</v>
      </c>
      <c r="M155" s="80" t="s">
        <v>1283</v>
      </c>
      <c r="N155" s="57" t="s">
        <v>1076</v>
      </c>
      <c r="O155" s="64" t="s">
        <v>418</v>
      </c>
      <c r="Q155" s="64" t="s">
        <v>12</v>
      </c>
      <c r="R155" s="75">
        <v>1.95</v>
      </c>
      <c r="S155" s="65">
        <v>75</v>
      </c>
      <c r="T155" s="75">
        <f t="shared" si="2"/>
        <v>3.4125000000000001</v>
      </c>
      <c r="U155" s="126" t="s">
        <v>1222</v>
      </c>
      <c r="V155" s="65" t="s">
        <v>387</v>
      </c>
      <c r="W155" s="67">
        <v>6.6</v>
      </c>
    </row>
    <row r="156" spans="1:24" ht="18.75" customHeight="1" x14ac:dyDescent="0.25">
      <c r="A156" s="63" t="s">
        <v>168</v>
      </c>
      <c r="B156" s="57" t="s">
        <v>160</v>
      </c>
      <c r="C156" s="63"/>
      <c r="D156" s="64" t="s">
        <v>966</v>
      </c>
      <c r="E156" s="73"/>
      <c r="F156" s="73"/>
      <c r="G156" s="73"/>
      <c r="H156" s="73"/>
      <c r="I156" s="64" t="s">
        <v>908</v>
      </c>
      <c r="J156" s="64" t="s">
        <v>267</v>
      </c>
      <c r="K156" s="63" t="s">
        <v>169</v>
      </c>
      <c r="L156" s="64" t="s">
        <v>410</v>
      </c>
      <c r="M156" s="80" t="s">
        <v>1284</v>
      </c>
      <c r="N156" s="57" t="s">
        <v>1077</v>
      </c>
      <c r="O156" s="64" t="s">
        <v>414</v>
      </c>
      <c r="Q156" s="64" t="s">
        <v>12</v>
      </c>
      <c r="R156" s="75">
        <v>1.95</v>
      </c>
      <c r="S156" s="65">
        <v>75</v>
      </c>
      <c r="T156" s="75">
        <f t="shared" si="2"/>
        <v>3.4125000000000001</v>
      </c>
      <c r="U156" s="126" t="s">
        <v>1222</v>
      </c>
      <c r="V156" s="65" t="s">
        <v>388</v>
      </c>
      <c r="W156" s="67">
        <v>6.6</v>
      </c>
    </row>
    <row r="157" spans="1:24" s="87" customFormat="1" ht="18.75" customHeight="1" x14ac:dyDescent="0.25">
      <c r="A157" s="63" t="s">
        <v>170</v>
      </c>
      <c r="B157" s="57" t="s">
        <v>160</v>
      </c>
      <c r="C157" s="63"/>
      <c r="D157" s="64" t="s">
        <v>966</v>
      </c>
      <c r="E157" s="70"/>
      <c r="F157" s="70"/>
      <c r="G157" s="70"/>
      <c r="H157" s="70"/>
      <c r="I157" s="64" t="s">
        <v>908</v>
      </c>
      <c r="J157" s="64" t="s">
        <v>266</v>
      </c>
      <c r="K157" s="63" t="s">
        <v>167</v>
      </c>
      <c r="L157" s="64" t="s">
        <v>423</v>
      </c>
      <c r="M157" s="80" t="s">
        <v>1285</v>
      </c>
      <c r="N157" s="57" t="s">
        <v>1076</v>
      </c>
      <c r="O157" s="63" t="s">
        <v>851</v>
      </c>
      <c r="P157" s="64"/>
      <c r="Q157" s="63" t="s">
        <v>12</v>
      </c>
      <c r="R157" s="78">
        <v>3.9</v>
      </c>
      <c r="S157" s="87">
        <v>75</v>
      </c>
      <c r="T157" s="78">
        <f t="shared" si="2"/>
        <v>6.8250000000000002</v>
      </c>
      <c r="U157" s="126" t="s">
        <v>1222</v>
      </c>
      <c r="V157" s="65" t="s">
        <v>387</v>
      </c>
      <c r="W157" s="67">
        <v>6.6</v>
      </c>
    </row>
    <row r="158" spans="1:24" ht="18.75" customHeight="1" x14ac:dyDescent="0.25">
      <c r="A158" s="63" t="s">
        <v>171</v>
      </c>
      <c r="B158" s="57" t="s">
        <v>160</v>
      </c>
      <c r="C158" s="63"/>
      <c r="D158" s="64" t="s">
        <v>966</v>
      </c>
      <c r="E158" s="73"/>
      <c r="F158" s="73"/>
      <c r="G158" s="73"/>
      <c r="H158" s="73"/>
      <c r="I158" s="64" t="s">
        <v>908</v>
      </c>
      <c r="J158" s="64" t="s">
        <v>266</v>
      </c>
      <c r="K158" s="63" t="s">
        <v>172</v>
      </c>
      <c r="L158" s="64" t="s">
        <v>423</v>
      </c>
      <c r="M158" s="80" t="s">
        <v>1286</v>
      </c>
      <c r="N158" s="57" t="s">
        <v>1078</v>
      </c>
      <c r="O158" s="64" t="s">
        <v>428</v>
      </c>
      <c r="Q158" s="64" t="s">
        <v>12</v>
      </c>
      <c r="R158" s="75">
        <v>3.9</v>
      </c>
      <c r="S158" s="65">
        <v>75</v>
      </c>
      <c r="T158" s="75">
        <f t="shared" si="2"/>
        <v>6.8250000000000002</v>
      </c>
      <c r="U158" s="126" t="s">
        <v>1222</v>
      </c>
      <c r="V158" s="65" t="s">
        <v>389</v>
      </c>
      <c r="W158" s="67">
        <v>8.4</v>
      </c>
    </row>
    <row r="159" spans="1:24" ht="18.75" customHeight="1" x14ac:dyDescent="0.25">
      <c r="A159" s="63" t="s">
        <v>173</v>
      </c>
      <c r="B159" s="57" t="s">
        <v>160</v>
      </c>
      <c r="C159" s="63"/>
      <c r="D159" s="64" t="s">
        <v>966</v>
      </c>
      <c r="E159" s="73"/>
      <c r="F159" s="73"/>
      <c r="G159" s="73"/>
      <c r="H159" s="73"/>
      <c r="I159" s="64" t="s">
        <v>908</v>
      </c>
      <c r="J159" s="64" t="s">
        <v>266</v>
      </c>
      <c r="K159" s="63" t="s">
        <v>164</v>
      </c>
      <c r="L159" s="64" t="s">
        <v>423</v>
      </c>
      <c r="M159" s="80" t="s">
        <v>1287</v>
      </c>
      <c r="N159" s="57" t="s">
        <v>1079</v>
      </c>
      <c r="O159" s="64" t="s">
        <v>431</v>
      </c>
      <c r="Q159" s="64" t="s">
        <v>12</v>
      </c>
      <c r="R159" s="75">
        <v>3.9</v>
      </c>
      <c r="S159" s="65">
        <v>75</v>
      </c>
      <c r="T159" s="75">
        <f t="shared" si="2"/>
        <v>6.8250000000000002</v>
      </c>
      <c r="U159" s="126" t="s">
        <v>1222</v>
      </c>
      <c r="V159" s="65" t="s">
        <v>390</v>
      </c>
      <c r="W159" s="67">
        <v>8.4</v>
      </c>
    </row>
    <row r="160" spans="1:24" ht="18.75" customHeight="1" x14ac:dyDescent="0.25">
      <c r="A160" s="63" t="s">
        <v>174</v>
      </c>
      <c r="B160" s="57" t="s">
        <v>160</v>
      </c>
      <c r="C160" s="63"/>
      <c r="D160" s="64" t="s">
        <v>966</v>
      </c>
      <c r="E160" s="73"/>
      <c r="F160" s="73"/>
      <c r="G160" s="73"/>
      <c r="H160" s="73"/>
      <c r="I160" s="64" t="s">
        <v>908</v>
      </c>
      <c r="J160" s="64" t="s">
        <v>266</v>
      </c>
      <c r="K160" s="63" t="s">
        <v>175</v>
      </c>
      <c r="L160" s="64" t="s">
        <v>423</v>
      </c>
      <c r="M160" s="80" t="s">
        <v>1288</v>
      </c>
      <c r="N160" s="57" t="s">
        <v>1080</v>
      </c>
      <c r="O160" s="64" t="s">
        <v>427</v>
      </c>
      <c r="Q160" s="64" t="s">
        <v>12</v>
      </c>
      <c r="R160" s="75">
        <v>3.9</v>
      </c>
      <c r="S160" s="65">
        <v>75</v>
      </c>
      <c r="T160" s="75">
        <f t="shared" si="2"/>
        <v>6.8250000000000002</v>
      </c>
      <c r="U160" s="126" t="s">
        <v>1222</v>
      </c>
      <c r="V160" s="65" t="s">
        <v>391</v>
      </c>
      <c r="W160" s="67">
        <v>8.4</v>
      </c>
    </row>
    <row r="161" spans="1:23" ht="18.75" customHeight="1" x14ac:dyDescent="0.25">
      <c r="A161" s="63" t="s">
        <v>176</v>
      </c>
      <c r="B161" s="57" t="s">
        <v>160</v>
      </c>
      <c r="C161" s="63"/>
      <c r="D161" s="64" t="s">
        <v>966</v>
      </c>
      <c r="E161" s="73"/>
      <c r="F161" s="73"/>
      <c r="G161" s="73"/>
      <c r="H161" s="73"/>
      <c r="I161" s="64" t="s">
        <v>908</v>
      </c>
      <c r="J161" s="64" t="s">
        <v>266</v>
      </c>
      <c r="K161" s="63" t="s">
        <v>162</v>
      </c>
      <c r="L161" s="64" t="s">
        <v>423</v>
      </c>
      <c r="M161" s="80" t="s">
        <v>1289</v>
      </c>
      <c r="N161" s="57" t="s">
        <v>1073</v>
      </c>
      <c r="O161" s="64" t="s">
        <v>430</v>
      </c>
      <c r="Q161" s="64" t="s">
        <v>12</v>
      </c>
      <c r="R161" s="75">
        <v>3.9</v>
      </c>
      <c r="S161" s="65">
        <v>75</v>
      </c>
      <c r="T161" s="75">
        <f t="shared" si="2"/>
        <v>6.8250000000000002</v>
      </c>
      <c r="U161" s="126" t="s">
        <v>1222</v>
      </c>
      <c r="V161" s="65" t="s">
        <v>392</v>
      </c>
      <c r="W161" s="67">
        <v>8.4</v>
      </c>
    </row>
    <row r="162" spans="1:23" s="84" customFormat="1" ht="18.75" customHeight="1" x14ac:dyDescent="0.25">
      <c r="A162" s="57" t="s">
        <v>177</v>
      </c>
      <c r="B162" s="57" t="s">
        <v>160</v>
      </c>
      <c r="C162" s="57"/>
      <c r="D162" s="64" t="s">
        <v>966</v>
      </c>
      <c r="E162" s="72"/>
      <c r="F162" s="72"/>
      <c r="G162" s="72"/>
      <c r="H162" s="72"/>
      <c r="I162" s="64" t="s">
        <v>908</v>
      </c>
      <c r="J162" s="57" t="s">
        <v>268</v>
      </c>
      <c r="K162" s="57" t="s">
        <v>162</v>
      </c>
      <c r="L162" s="58" t="s">
        <v>178</v>
      </c>
      <c r="M162" s="57" t="s">
        <v>1290</v>
      </c>
      <c r="N162" s="57" t="s">
        <v>1073</v>
      </c>
      <c r="O162" s="58" t="s">
        <v>852</v>
      </c>
      <c r="P162" s="58"/>
      <c r="Q162" s="57" t="s">
        <v>12</v>
      </c>
      <c r="R162" s="79">
        <v>6.82</v>
      </c>
      <c r="S162" s="84">
        <v>75</v>
      </c>
      <c r="T162" s="79">
        <f t="shared" si="2"/>
        <v>11.935</v>
      </c>
      <c r="U162" s="126" t="s">
        <v>1222</v>
      </c>
      <c r="V162" s="60" t="s">
        <v>393</v>
      </c>
      <c r="W162" s="62">
        <v>12.4</v>
      </c>
    </row>
    <row r="163" spans="1:23" s="87" customFormat="1" ht="18.75" customHeight="1" x14ac:dyDescent="0.25">
      <c r="A163" s="63" t="s">
        <v>179</v>
      </c>
      <c r="B163" s="57" t="s">
        <v>160</v>
      </c>
      <c r="C163" s="63"/>
      <c r="D163" s="63" t="s">
        <v>967</v>
      </c>
      <c r="E163" s="70"/>
      <c r="F163" s="70"/>
      <c r="G163" s="70"/>
      <c r="H163" s="70"/>
      <c r="I163" s="63" t="s">
        <v>909</v>
      </c>
      <c r="J163" s="63" t="s">
        <v>10</v>
      </c>
      <c r="K163" s="63" t="s">
        <v>180</v>
      </c>
      <c r="L163" s="64" t="s">
        <v>799</v>
      </c>
      <c r="M163" s="80" t="s">
        <v>1291</v>
      </c>
      <c r="N163" s="57" t="s">
        <v>1081</v>
      </c>
      <c r="O163" s="64" t="s">
        <v>848</v>
      </c>
      <c r="P163" s="63" t="s">
        <v>849</v>
      </c>
      <c r="Q163" s="63" t="s">
        <v>12</v>
      </c>
      <c r="R163" s="78">
        <v>2.23</v>
      </c>
      <c r="S163" s="87">
        <v>75</v>
      </c>
      <c r="T163" s="135">
        <f t="shared" si="2"/>
        <v>3.9024999999999999</v>
      </c>
      <c r="U163" s="126" t="s">
        <v>1222</v>
      </c>
      <c r="V163" s="65" t="s">
        <v>394</v>
      </c>
      <c r="W163" s="67">
        <v>7</v>
      </c>
    </row>
    <row r="164" spans="1:23" s="87" customFormat="1" ht="18.75" customHeight="1" x14ac:dyDescent="0.25">
      <c r="A164" s="63" t="s">
        <v>181</v>
      </c>
      <c r="B164" s="57" t="s">
        <v>160</v>
      </c>
      <c r="C164" s="63"/>
      <c r="D164" s="63" t="s">
        <v>967</v>
      </c>
      <c r="E164" s="70"/>
      <c r="F164" s="70"/>
      <c r="G164" s="70"/>
      <c r="H164" s="70"/>
      <c r="I164" s="63" t="s">
        <v>909</v>
      </c>
      <c r="J164" s="63" t="s">
        <v>10</v>
      </c>
      <c r="K164" s="63" t="s">
        <v>182</v>
      </c>
      <c r="L164" s="64" t="s">
        <v>800</v>
      </c>
      <c r="M164" s="80" t="s">
        <v>1292</v>
      </c>
      <c r="N164" s="57" t="s">
        <v>1082</v>
      </c>
      <c r="O164" s="64" t="s">
        <v>850</v>
      </c>
      <c r="P164" s="64"/>
      <c r="Q164" s="63" t="s">
        <v>12</v>
      </c>
      <c r="R164" s="78">
        <v>2.23</v>
      </c>
      <c r="S164" s="87">
        <v>75</v>
      </c>
      <c r="T164" s="135">
        <f t="shared" si="2"/>
        <v>3.9024999999999999</v>
      </c>
      <c r="U164" s="126" t="s">
        <v>1222</v>
      </c>
      <c r="V164" s="65" t="s">
        <v>395</v>
      </c>
      <c r="W164" s="67">
        <v>7</v>
      </c>
    </row>
    <row r="165" spans="1:23" s="94" customFormat="1" ht="18.75" customHeight="1" x14ac:dyDescent="0.25">
      <c r="A165" s="90" t="s">
        <v>443</v>
      </c>
      <c r="B165" s="90" t="s">
        <v>102</v>
      </c>
      <c r="C165" s="90"/>
      <c r="D165" s="90" t="s">
        <v>958</v>
      </c>
      <c r="E165" s="91"/>
      <c r="F165" s="91">
        <v>90</v>
      </c>
      <c r="G165" s="91">
        <v>50</v>
      </c>
      <c r="H165" s="91">
        <v>60</v>
      </c>
      <c r="I165" s="92"/>
      <c r="J165" s="92" t="s">
        <v>81</v>
      </c>
      <c r="K165" s="90" t="s">
        <v>134</v>
      </c>
      <c r="L165" s="58" t="s">
        <v>442</v>
      </c>
      <c r="M165" s="57" t="s">
        <v>1293</v>
      </c>
      <c r="N165" s="57" t="s">
        <v>1083</v>
      </c>
      <c r="O165" s="58" t="s">
        <v>445</v>
      </c>
      <c r="P165" s="90"/>
      <c r="Q165" s="90" t="s">
        <v>12</v>
      </c>
      <c r="R165" s="106">
        <v>129.65</v>
      </c>
      <c r="S165" s="84">
        <v>75</v>
      </c>
      <c r="T165" s="127">
        <f t="shared" si="2"/>
        <v>226.88750000000002</v>
      </c>
      <c r="U165" s="126" t="s">
        <v>1222</v>
      </c>
      <c r="V165" s="95" t="s">
        <v>506</v>
      </c>
      <c r="W165" s="96">
        <v>201.56</v>
      </c>
    </row>
    <row r="166" spans="1:23" s="94" customFormat="1" ht="18.75" customHeight="1" x14ac:dyDescent="0.25">
      <c r="A166" s="90" t="s">
        <v>453</v>
      </c>
      <c r="B166" s="90" t="s">
        <v>102</v>
      </c>
      <c r="C166" s="90"/>
      <c r="D166" s="90" t="s">
        <v>958</v>
      </c>
      <c r="E166" s="91"/>
      <c r="F166" s="91">
        <v>85</v>
      </c>
      <c r="G166" s="91">
        <v>50</v>
      </c>
      <c r="H166" s="91">
        <v>60</v>
      </c>
      <c r="I166" s="92"/>
      <c r="J166" s="92" t="s">
        <v>81</v>
      </c>
      <c r="K166" s="90" t="s">
        <v>134</v>
      </c>
      <c r="L166" s="58" t="s">
        <v>452</v>
      </c>
      <c r="M166" s="57" t="s">
        <v>1294</v>
      </c>
      <c r="N166" s="57" t="s">
        <v>1084</v>
      </c>
      <c r="O166" s="58" t="s">
        <v>455</v>
      </c>
      <c r="P166" s="90"/>
      <c r="Q166" s="90" t="s">
        <v>12</v>
      </c>
      <c r="R166" s="106">
        <v>138.03</v>
      </c>
      <c r="S166" s="84">
        <v>75</v>
      </c>
      <c r="T166" s="127">
        <f t="shared" si="2"/>
        <v>241.55250000000001</v>
      </c>
      <c r="U166" s="126" t="s">
        <v>1222</v>
      </c>
      <c r="V166" s="95" t="s">
        <v>507</v>
      </c>
      <c r="W166" s="96">
        <v>245.6</v>
      </c>
    </row>
    <row r="167" spans="1:23" s="94" customFormat="1" ht="18.75" customHeight="1" x14ac:dyDescent="0.25">
      <c r="A167" s="97" t="s">
        <v>502</v>
      </c>
      <c r="B167" s="90" t="s">
        <v>102</v>
      </c>
      <c r="C167" s="90"/>
      <c r="D167" s="90" t="s">
        <v>959</v>
      </c>
      <c r="E167" s="98"/>
      <c r="F167" s="98">
        <v>51</v>
      </c>
      <c r="G167" s="98">
        <v>44</v>
      </c>
      <c r="H167" s="98">
        <v>49</v>
      </c>
      <c r="I167" s="92"/>
      <c r="J167" s="92" t="s">
        <v>81</v>
      </c>
      <c r="K167" s="90" t="s">
        <v>134</v>
      </c>
      <c r="L167" s="58" t="s">
        <v>501</v>
      </c>
      <c r="M167" s="57" t="s">
        <v>1295</v>
      </c>
      <c r="N167" s="57" t="s">
        <v>1032</v>
      </c>
      <c r="O167" s="58" t="s">
        <v>505</v>
      </c>
      <c r="P167" s="90"/>
      <c r="Q167" s="90" t="s">
        <v>12</v>
      </c>
      <c r="R167" s="106">
        <v>69.5</v>
      </c>
      <c r="S167" s="84">
        <v>75</v>
      </c>
      <c r="T167" s="93">
        <f t="shared" si="2"/>
        <v>121.625</v>
      </c>
      <c r="U167" s="126" t="s">
        <v>1222</v>
      </c>
      <c r="V167" s="99" t="s">
        <v>502</v>
      </c>
      <c r="W167" s="96">
        <v>128.32</v>
      </c>
    </row>
    <row r="168" spans="1:23" s="103" customFormat="1" ht="18.75" customHeight="1" x14ac:dyDescent="0.25">
      <c r="A168" s="100" t="s">
        <v>436</v>
      </c>
      <c r="B168" s="100" t="s">
        <v>102</v>
      </c>
      <c r="C168" s="100"/>
      <c r="D168" s="100" t="s">
        <v>960</v>
      </c>
      <c r="E168" s="102"/>
      <c r="F168" s="102">
        <v>85</v>
      </c>
      <c r="G168" s="102">
        <v>59.5</v>
      </c>
      <c r="H168" s="102">
        <v>59.5</v>
      </c>
      <c r="I168" s="101"/>
      <c r="J168" s="101" t="s">
        <v>81</v>
      </c>
      <c r="K168" s="100" t="s">
        <v>134</v>
      </c>
      <c r="L168" s="64" t="s">
        <v>435</v>
      </c>
      <c r="M168" s="80" t="s">
        <v>1296</v>
      </c>
      <c r="N168" s="57" t="s">
        <v>1085</v>
      </c>
      <c r="O168" s="64" t="s">
        <v>936</v>
      </c>
      <c r="P168" s="100" t="s">
        <v>937</v>
      </c>
      <c r="Q168" s="100" t="s">
        <v>12</v>
      </c>
      <c r="R168" s="140">
        <v>155</v>
      </c>
      <c r="S168" s="87">
        <v>75</v>
      </c>
      <c r="T168" s="104">
        <f t="shared" si="2"/>
        <v>271.25</v>
      </c>
      <c r="U168" s="126" t="s">
        <v>1222</v>
      </c>
      <c r="V168" s="85" t="s">
        <v>508</v>
      </c>
      <c r="W168" s="105">
        <v>203.75</v>
      </c>
    </row>
    <row r="169" spans="1:23" s="94" customFormat="1" ht="18.75" customHeight="1" x14ac:dyDescent="0.25">
      <c r="A169" s="90" t="s">
        <v>512</v>
      </c>
      <c r="B169" s="90" t="s">
        <v>102</v>
      </c>
      <c r="C169" s="90" t="s">
        <v>160</v>
      </c>
      <c r="D169" s="90" t="s">
        <v>963</v>
      </c>
      <c r="E169" s="91"/>
      <c r="F169" s="91"/>
      <c r="G169" s="91"/>
      <c r="H169" s="91"/>
      <c r="I169" s="92" t="s">
        <v>510</v>
      </c>
      <c r="J169" s="92" t="s">
        <v>837</v>
      </c>
      <c r="K169" s="90" t="s">
        <v>280</v>
      </c>
      <c r="L169" s="92" t="s">
        <v>511</v>
      </c>
      <c r="M169" s="57" t="s">
        <v>1297</v>
      </c>
      <c r="N169" s="57" t="s">
        <v>1086</v>
      </c>
      <c r="O169" s="58" t="s">
        <v>895</v>
      </c>
      <c r="P169" s="90"/>
      <c r="Q169" s="90" t="s">
        <v>12</v>
      </c>
      <c r="R169" s="106">
        <v>5.5</v>
      </c>
      <c r="S169" s="84">
        <v>75</v>
      </c>
      <c r="T169" s="93">
        <f t="shared" si="2"/>
        <v>9.625</v>
      </c>
      <c r="U169" s="126" t="s">
        <v>1222</v>
      </c>
      <c r="V169" s="107" t="s">
        <v>509</v>
      </c>
      <c r="W169" s="96">
        <v>7.85</v>
      </c>
    </row>
    <row r="170" spans="1:23" s="94" customFormat="1" ht="18.75" customHeight="1" x14ac:dyDescent="0.25">
      <c r="A170" s="90" t="s">
        <v>521</v>
      </c>
      <c r="B170" s="90" t="s">
        <v>157</v>
      </c>
      <c r="C170" s="90"/>
      <c r="D170" s="90" t="s">
        <v>968</v>
      </c>
      <c r="E170" s="91">
        <v>125</v>
      </c>
      <c r="F170" s="91">
        <v>88</v>
      </c>
      <c r="G170" s="91">
        <v>65</v>
      </c>
      <c r="H170" s="91"/>
      <c r="I170" s="57"/>
      <c r="J170" s="92" t="s">
        <v>53</v>
      </c>
      <c r="K170" s="90" t="s">
        <v>910</v>
      </c>
      <c r="L170" s="92" t="s">
        <v>801</v>
      </c>
      <c r="M170" s="57" t="s">
        <v>1298</v>
      </c>
      <c r="N170" s="57" t="s">
        <v>1087</v>
      </c>
      <c r="O170" s="58" t="s">
        <v>912</v>
      </c>
      <c r="P170" s="90"/>
      <c r="Q170" s="90" t="s">
        <v>18</v>
      </c>
      <c r="R170" s="106">
        <v>40</v>
      </c>
      <c r="S170" s="84">
        <v>75</v>
      </c>
      <c r="T170" s="93">
        <f t="shared" si="2"/>
        <v>70</v>
      </c>
      <c r="U170" s="126" t="s">
        <v>1223</v>
      </c>
      <c r="V170" s="107" t="s">
        <v>513</v>
      </c>
      <c r="W170" s="96">
        <v>40.6</v>
      </c>
    </row>
    <row r="171" spans="1:23" s="94" customFormat="1" ht="18.75" customHeight="1" x14ac:dyDescent="0.25">
      <c r="A171" s="90" t="s">
        <v>514</v>
      </c>
      <c r="B171" s="90" t="s">
        <v>157</v>
      </c>
      <c r="C171" s="90" t="s">
        <v>66</v>
      </c>
      <c r="D171" s="90" t="s">
        <v>956</v>
      </c>
      <c r="E171" s="91">
        <v>120</v>
      </c>
      <c r="F171" s="91">
        <v>10</v>
      </c>
      <c r="G171" s="91">
        <v>60</v>
      </c>
      <c r="H171" s="91"/>
      <c r="I171" s="57"/>
      <c r="J171" s="92" t="s">
        <v>516</v>
      </c>
      <c r="K171" s="90" t="s">
        <v>134</v>
      </c>
      <c r="L171" s="92" t="s">
        <v>517</v>
      </c>
      <c r="M171" s="58" t="s">
        <v>1299</v>
      </c>
      <c r="N171" s="57" t="s">
        <v>1088</v>
      </c>
      <c r="O171" s="64" t="s">
        <v>895</v>
      </c>
      <c r="P171" s="90"/>
      <c r="Q171" s="90" t="s">
        <v>18</v>
      </c>
      <c r="R171" s="106">
        <v>15</v>
      </c>
      <c r="S171" s="84">
        <v>75</v>
      </c>
      <c r="T171" s="141">
        <f t="shared" si="2"/>
        <v>26.25</v>
      </c>
      <c r="U171" s="126" t="s">
        <v>1223</v>
      </c>
      <c r="V171" s="95" t="s">
        <v>515</v>
      </c>
      <c r="W171" s="96">
        <v>15.4</v>
      </c>
    </row>
    <row r="172" spans="1:23" s="94" customFormat="1" ht="18.75" customHeight="1" x14ac:dyDescent="0.25">
      <c r="A172" s="90" t="s">
        <v>518</v>
      </c>
      <c r="B172" s="90" t="s">
        <v>157</v>
      </c>
      <c r="C172" s="90"/>
      <c r="D172" s="90" t="s">
        <v>968</v>
      </c>
      <c r="E172" s="91"/>
      <c r="F172" s="91">
        <v>78</v>
      </c>
      <c r="G172" s="91">
        <v>104</v>
      </c>
      <c r="H172" s="91">
        <v>74</v>
      </c>
      <c r="I172" s="92"/>
      <c r="J172" s="92" t="s">
        <v>522</v>
      </c>
      <c r="K172" s="90" t="s">
        <v>539</v>
      </c>
      <c r="L172" s="92" t="s">
        <v>520</v>
      </c>
      <c r="M172" s="58" t="s">
        <v>1300</v>
      </c>
      <c r="N172" s="57" t="s">
        <v>1089</v>
      </c>
      <c r="O172" s="64" t="s">
        <v>895</v>
      </c>
      <c r="P172" s="90"/>
      <c r="Q172" s="90" t="s">
        <v>18</v>
      </c>
      <c r="R172" s="106">
        <v>24.99</v>
      </c>
      <c r="S172" s="84">
        <v>75</v>
      </c>
      <c r="T172" s="93">
        <f t="shared" si="2"/>
        <v>43.732499999999995</v>
      </c>
      <c r="U172" s="126" t="s">
        <v>1223</v>
      </c>
      <c r="V172" s="107" t="s">
        <v>519</v>
      </c>
      <c r="W172" s="96">
        <v>32.700000000000003</v>
      </c>
    </row>
    <row r="173" spans="1:23" s="103" customFormat="1" ht="18.75" customHeight="1" x14ac:dyDescent="0.25">
      <c r="A173" s="100" t="s">
        <v>524</v>
      </c>
      <c r="B173" s="100" t="s">
        <v>157</v>
      </c>
      <c r="C173" s="100"/>
      <c r="D173" s="100" t="s">
        <v>95</v>
      </c>
      <c r="E173" s="108"/>
      <c r="F173" s="108"/>
      <c r="G173" s="108"/>
      <c r="H173" s="108"/>
      <c r="I173" s="100" t="s">
        <v>242</v>
      </c>
      <c r="J173" s="101" t="s">
        <v>525</v>
      </c>
      <c r="K173" s="100" t="s">
        <v>246</v>
      </c>
      <c r="L173" s="101" t="s">
        <v>594</v>
      </c>
      <c r="M173" s="109" t="s">
        <v>1301</v>
      </c>
      <c r="N173" s="57" t="s">
        <v>1090</v>
      </c>
      <c r="O173" s="64" t="s">
        <v>894</v>
      </c>
      <c r="P173" s="100"/>
      <c r="Q173" s="100" t="s">
        <v>18</v>
      </c>
      <c r="R173" s="140">
        <v>4.8499999999999996</v>
      </c>
      <c r="S173" s="87">
        <v>75</v>
      </c>
      <c r="T173" s="104">
        <f t="shared" si="2"/>
        <v>8.4874999999999989</v>
      </c>
      <c r="U173" s="126" t="s">
        <v>1223</v>
      </c>
      <c r="V173" s="110" t="s">
        <v>523</v>
      </c>
      <c r="W173" s="105">
        <v>6.5</v>
      </c>
    </row>
    <row r="174" spans="1:23" s="94" customFormat="1" ht="18.75" customHeight="1" x14ac:dyDescent="0.25">
      <c r="A174" s="90" t="s">
        <v>527</v>
      </c>
      <c r="B174" s="90" t="s">
        <v>157</v>
      </c>
      <c r="C174" s="90"/>
      <c r="D174" s="90" t="s">
        <v>95</v>
      </c>
      <c r="E174" s="98"/>
      <c r="F174" s="98"/>
      <c r="G174" s="98"/>
      <c r="H174" s="98"/>
      <c r="I174" s="90" t="s">
        <v>242</v>
      </c>
      <c r="J174" s="92" t="s">
        <v>526</v>
      </c>
      <c r="K174" s="90" t="s">
        <v>246</v>
      </c>
      <c r="L174" s="90" t="s">
        <v>802</v>
      </c>
      <c r="M174" s="58" t="s">
        <v>1302</v>
      </c>
      <c r="N174" s="57" t="s">
        <v>1091</v>
      </c>
      <c r="O174" s="64" t="s">
        <v>895</v>
      </c>
      <c r="P174" s="90"/>
      <c r="Q174" s="90" t="s">
        <v>18</v>
      </c>
      <c r="R174" s="106">
        <v>3.55</v>
      </c>
      <c r="S174" s="84">
        <v>75</v>
      </c>
      <c r="T174" s="93">
        <f t="shared" si="2"/>
        <v>6.2124999999999995</v>
      </c>
      <c r="U174" s="126" t="s">
        <v>1223</v>
      </c>
      <c r="V174" s="107" t="s">
        <v>528</v>
      </c>
      <c r="W174" s="96">
        <v>4.7699999999999996</v>
      </c>
    </row>
    <row r="175" spans="1:23" s="103" customFormat="1" ht="18.75" customHeight="1" x14ac:dyDescent="0.25">
      <c r="A175" s="100" t="s">
        <v>530</v>
      </c>
      <c r="B175" s="100" t="s">
        <v>66</v>
      </c>
      <c r="C175" s="100"/>
      <c r="D175" s="100" t="s">
        <v>95</v>
      </c>
      <c r="E175" s="102"/>
      <c r="F175" s="102"/>
      <c r="G175" s="102"/>
      <c r="H175" s="102"/>
      <c r="I175" s="101" t="s">
        <v>74</v>
      </c>
      <c r="J175" s="64" t="s">
        <v>222</v>
      </c>
      <c r="K175" s="100" t="s">
        <v>134</v>
      </c>
      <c r="L175" s="111" t="s">
        <v>820</v>
      </c>
      <c r="M175" s="57" t="s">
        <v>1303</v>
      </c>
      <c r="N175" s="57" t="s">
        <v>1092</v>
      </c>
      <c r="O175" s="58" t="s">
        <v>893</v>
      </c>
      <c r="P175" s="100"/>
      <c r="Q175" s="100" t="s">
        <v>12</v>
      </c>
      <c r="R175" s="140">
        <v>6.25</v>
      </c>
      <c r="S175" s="87">
        <v>75</v>
      </c>
      <c r="T175" s="104">
        <f t="shared" si="2"/>
        <v>10.9375</v>
      </c>
      <c r="U175" s="126" t="s">
        <v>1222</v>
      </c>
      <c r="V175" s="110" t="s">
        <v>529</v>
      </c>
      <c r="W175" s="105">
        <v>7.35</v>
      </c>
    </row>
    <row r="176" spans="1:23" s="103" customFormat="1" ht="18.75" customHeight="1" x14ac:dyDescent="0.25">
      <c r="A176" s="112" t="s">
        <v>713</v>
      </c>
      <c r="B176" s="100" t="s">
        <v>66</v>
      </c>
      <c r="C176" s="100"/>
      <c r="D176" s="101" t="s">
        <v>952</v>
      </c>
      <c r="E176" s="108">
        <v>190</v>
      </c>
      <c r="F176" s="108">
        <v>23</v>
      </c>
      <c r="G176" s="108">
        <v>135</v>
      </c>
      <c r="H176" s="108"/>
      <c r="I176" s="64"/>
      <c r="J176" s="100" t="s">
        <v>243</v>
      </c>
      <c r="K176" s="100" t="s">
        <v>17</v>
      </c>
      <c r="L176" s="64" t="s">
        <v>712</v>
      </c>
      <c r="M176" s="80" t="s">
        <v>1304</v>
      </c>
      <c r="N176" s="57" t="s">
        <v>1093</v>
      </c>
      <c r="O176" s="64" t="s">
        <v>834</v>
      </c>
      <c r="P176" s="100"/>
      <c r="Q176" s="100" t="s">
        <v>18</v>
      </c>
      <c r="R176" s="140">
        <v>70</v>
      </c>
      <c r="S176" s="87">
        <v>75</v>
      </c>
      <c r="T176" s="104">
        <f t="shared" si="2"/>
        <v>122.5</v>
      </c>
      <c r="U176" s="126" t="s">
        <v>1221</v>
      </c>
      <c r="V176" s="113" t="s">
        <v>204</v>
      </c>
      <c r="W176" s="114">
        <v>115.49</v>
      </c>
    </row>
    <row r="177" spans="1:24" s="103" customFormat="1" ht="18.75" customHeight="1" x14ac:dyDescent="0.25">
      <c r="A177" s="81" t="s">
        <v>342</v>
      </c>
      <c r="B177" s="100" t="s">
        <v>66</v>
      </c>
      <c r="C177" s="100" t="s">
        <v>160</v>
      </c>
      <c r="D177" s="100" t="s">
        <v>957</v>
      </c>
      <c r="E177" s="102"/>
      <c r="F177" s="102"/>
      <c r="G177" s="102"/>
      <c r="H177" s="102"/>
      <c r="I177" s="101" t="s">
        <v>73</v>
      </c>
      <c r="J177" s="100" t="s">
        <v>592</v>
      </c>
      <c r="K177" s="63" t="s">
        <v>134</v>
      </c>
      <c r="L177" s="63" t="s">
        <v>803</v>
      </c>
      <c r="M177" s="80" t="s">
        <v>1305</v>
      </c>
      <c r="N177" s="57" t="s">
        <v>1094</v>
      </c>
      <c r="O177" s="64" t="s">
        <v>895</v>
      </c>
      <c r="P177" s="100"/>
      <c r="Q177" s="100" t="s">
        <v>12</v>
      </c>
      <c r="R177" s="140">
        <v>4.4000000000000004</v>
      </c>
      <c r="S177" s="87">
        <v>75</v>
      </c>
      <c r="T177" s="104">
        <f t="shared" si="2"/>
        <v>7.7000000000000011</v>
      </c>
      <c r="U177" s="126" t="s">
        <v>1222</v>
      </c>
      <c r="V177" s="83" t="s">
        <v>342</v>
      </c>
      <c r="W177" s="105">
        <v>6.47</v>
      </c>
    </row>
    <row r="178" spans="1:24" ht="18.75" customHeight="1" x14ac:dyDescent="0.25">
      <c r="A178" s="81" t="s">
        <v>570</v>
      </c>
      <c r="B178" s="100" t="s">
        <v>66</v>
      </c>
      <c r="C178" s="100" t="s">
        <v>160</v>
      </c>
      <c r="D178" s="100" t="s">
        <v>957</v>
      </c>
      <c r="E178" s="102"/>
      <c r="F178" s="102"/>
      <c r="G178" s="102"/>
      <c r="H178" s="102"/>
      <c r="I178" s="100" t="s">
        <v>73</v>
      </c>
      <c r="J178" s="100" t="s">
        <v>592</v>
      </c>
      <c r="K178" s="63" t="s">
        <v>134</v>
      </c>
      <c r="L178" s="63" t="s">
        <v>804</v>
      </c>
      <c r="M178" s="80" t="s">
        <v>1308</v>
      </c>
      <c r="N178" s="57" t="s">
        <v>1098</v>
      </c>
      <c r="O178" s="64" t="s">
        <v>895</v>
      </c>
      <c r="P178" s="100"/>
      <c r="Q178" s="100" t="s">
        <v>12</v>
      </c>
      <c r="R178" s="140">
        <v>5.5</v>
      </c>
      <c r="S178" s="87">
        <v>75</v>
      </c>
      <c r="T178" s="66">
        <f t="shared" si="2"/>
        <v>9.625</v>
      </c>
      <c r="U178" s="126" t="s">
        <v>1222</v>
      </c>
      <c r="V178" s="83" t="s">
        <v>570</v>
      </c>
      <c r="W178" s="67">
        <v>12.49</v>
      </c>
    </row>
    <row r="179" spans="1:24" ht="18.75" customHeight="1" x14ac:dyDescent="0.25">
      <c r="A179" s="81" t="s">
        <v>569</v>
      </c>
      <c r="B179" s="100" t="s">
        <v>66</v>
      </c>
      <c r="C179" s="100" t="s">
        <v>160</v>
      </c>
      <c r="D179" s="100" t="s">
        <v>957</v>
      </c>
      <c r="E179" s="102"/>
      <c r="F179" s="102"/>
      <c r="G179" s="102"/>
      <c r="H179" s="102"/>
      <c r="I179" s="100" t="s">
        <v>74</v>
      </c>
      <c r="J179" s="100" t="s">
        <v>592</v>
      </c>
      <c r="K179" s="63" t="s">
        <v>134</v>
      </c>
      <c r="L179" s="63" t="s">
        <v>805</v>
      </c>
      <c r="M179" s="80" t="s">
        <v>1306</v>
      </c>
      <c r="N179" s="57" t="s">
        <v>1095</v>
      </c>
      <c r="O179" s="64" t="s">
        <v>895</v>
      </c>
      <c r="P179" s="100"/>
      <c r="Q179" s="100" t="s">
        <v>12</v>
      </c>
      <c r="R179" s="140">
        <v>5.99</v>
      </c>
      <c r="S179" s="87">
        <v>75</v>
      </c>
      <c r="T179" s="66">
        <f t="shared" si="2"/>
        <v>10.4825</v>
      </c>
      <c r="U179" s="126" t="s">
        <v>1222</v>
      </c>
      <c r="V179" s="83" t="s">
        <v>569</v>
      </c>
      <c r="W179" s="67">
        <v>9.09</v>
      </c>
    </row>
    <row r="180" spans="1:24" ht="18.75" customHeight="1" x14ac:dyDescent="0.25">
      <c r="A180" s="81" t="s">
        <v>568</v>
      </c>
      <c r="B180" s="100" t="s">
        <v>66</v>
      </c>
      <c r="C180" s="100" t="s">
        <v>160</v>
      </c>
      <c r="D180" s="100" t="s">
        <v>957</v>
      </c>
      <c r="E180" s="102"/>
      <c r="F180" s="102"/>
      <c r="G180" s="102"/>
      <c r="H180" s="102"/>
      <c r="I180" s="100" t="s">
        <v>74</v>
      </c>
      <c r="J180" s="100" t="s">
        <v>592</v>
      </c>
      <c r="K180" s="63" t="s">
        <v>134</v>
      </c>
      <c r="L180" s="63" t="s">
        <v>806</v>
      </c>
      <c r="M180" s="80" t="s">
        <v>1309</v>
      </c>
      <c r="N180" s="57" t="s">
        <v>1097</v>
      </c>
      <c r="O180" s="64" t="s">
        <v>895</v>
      </c>
      <c r="P180" s="100"/>
      <c r="Q180" s="100" t="s">
        <v>12</v>
      </c>
      <c r="R180" s="140">
        <v>7.65</v>
      </c>
      <c r="S180" s="87">
        <v>75</v>
      </c>
      <c r="T180" s="66">
        <f t="shared" si="2"/>
        <v>13.387500000000001</v>
      </c>
      <c r="U180" s="126" t="s">
        <v>1222</v>
      </c>
      <c r="V180" s="83" t="s">
        <v>568</v>
      </c>
      <c r="W180" s="67">
        <v>16.84</v>
      </c>
    </row>
    <row r="181" spans="1:24" ht="18.75" customHeight="1" x14ac:dyDescent="0.25">
      <c r="A181" s="81" t="s">
        <v>591</v>
      </c>
      <c r="B181" s="100" t="s">
        <v>66</v>
      </c>
      <c r="C181" s="100" t="s">
        <v>160</v>
      </c>
      <c r="D181" s="100" t="s">
        <v>957</v>
      </c>
      <c r="E181" s="102"/>
      <c r="F181" s="102"/>
      <c r="G181" s="102"/>
      <c r="H181" s="102"/>
      <c r="I181" s="100" t="s">
        <v>185</v>
      </c>
      <c r="J181" s="100" t="s">
        <v>592</v>
      </c>
      <c r="K181" s="63" t="s">
        <v>134</v>
      </c>
      <c r="L181" s="63" t="s">
        <v>807</v>
      </c>
      <c r="M181" s="80" t="s">
        <v>1307</v>
      </c>
      <c r="N181" s="57" t="s">
        <v>1096</v>
      </c>
      <c r="O181" s="64" t="s">
        <v>895</v>
      </c>
      <c r="P181" s="100"/>
      <c r="Q181" s="100" t="s">
        <v>18</v>
      </c>
      <c r="R181" s="140">
        <v>10.45</v>
      </c>
      <c r="S181" s="87">
        <v>75</v>
      </c>
      <c r="T181" s="66">
        <f t="shared" si="2"/>
        <v>18.287499999999998</v>
      </c>
      <c r="U181" s="126" t="s">
        <v>1223</v>
      </c>
      <c r="V181" s="81" t="s">
        <v>590</v>
      </c>
      <c r="W181" s="67">
        <v>15.68</v>
      </c>
      <c r="X181" s="64"/>
    </row>
    <row r="182" spans="1:24" ht="18.75" customHeight="1" x14ac:dyDescent="0.25">
      <c r="A182" s="81" t="s">
        <v>591</v>
      </c>
      <c r="B182" s="100" t="s">
        <v>66</v>
      </c>
      <c r="C182" s="100" t="s">
        <v>160</v>
      </c>
      <c r="D182" s="100" t="s">
        <v>957</v>
      </c>
      <c r="E182" s="102"/>
      <c r="F182" s="102"/>
      <c r="G182" s="102"/>
      <c r="H182" s="102"/>
      <c r="I182" s="100" t="s">
        <v>185</v>
      </c>
      <c r="J182" s="100" t="s">
        <v>592</v>
      </c>
      <c r="K182" s="63" t="s">
        <v>134</v>
      </c>
      <c r="L182" s="63" t="s">
        <v>808</v>
      </c>
      <c r="M182" s="80" t="s">
        <v>1310</v>
      </c>
      <c r="N182" s="57" t="s">
        <v>1099</v>
      </c>
      <c r="O182" s="64" t="s">
        <v>895</v>
      </c>
      <c r="P182" s="100"/>
      <c r="Q182" s="100" t="s">
        <v>18</v>
      </c>
      <c r="R182" s="140">
        <v>13.75</v>
      </c>
      <c r="S182" s="87">
        <v>75</v>
      </c>
      <c r="T182" s="66">
        <f t="shared" si="2"/>
        <v>24.0625</v>
      </c>
      <c r="U182" s="126" t="s">
        <v>1223</v>
      </c>
      <c r="V182" s="81" t="s">
        <v>590</v>
      </c>
      <c r="W182" s="67">
        <v>20.63</v>
      </c>
      <c r="X182" s="64"/>
    </row>
    <row r="183" spans="1:24" ht="18.75" customHeight="1" x14ac:dyDescent="0.25">
      <c r="A183" s="81" t="s">
        <v>566</v>
      </c>
      <c r="B183" s="100" t="s">
        <v>66</v>
      </c>
      <c r="C183" s="100" t="s">
        <v>160</v>
      </c>
      <c r="D183" s="100" t="s">
        <v>957</v>
      </c>
      <c r="E183" s="102"/>
      <c r="F183" s="102"/>
      <c r="G183" s="102"/>
      <c r="H183" s="102"/>
      <c r="I183" s="63" t="s">
        <v>73</v>
      </c>
      <c r="J183" s="100" t="s">
        <v>592</v>
      </c>
      <c r="K183" s="63" t="s">
        <v>134</v>
      </c>
      <c r="L183" s="63" t="s">
        <v>809</v>
      </c>
      <c r="M183" s="80" t="s">
        <v>1311</v>
      </c>
      <c r="N183" s="57" t="s">
        <v>1100</v>
      </c>
      <c r="O183" s="64" t="s">
        <v>895</v>
      </c>
      <c r="P183" s="100"/>
      <c r="Q183" s="100" t="s">
        <v>12</v>
      </c>
      <c r="R183" s="140">
        <v>7.3</v>
      </c>
      <c r="S183" s="87">
        <v>75</v>
      </c>
      <c r="T183" s="66">
        <f t="shared" si="2"/>
        <v>12.775</v>
      </c>
      <c r="U183" s="126" t="s">
        <v>1222</v>
      </c>
      <c r="V183" s="83" t="s">
        <v>566</v>
      </c>
      <c r="W183" s="67">
        <v>11.14</v>
      </c>
    </row>
    <row r="184" spans="1:24" ht="18.75" customHeight="1" x14ac:dyDescent="0.25">
      <c r="A184" s="81" t="s">
        <v>567</v>
      </c>
      <c r="B184" s="100" t="s">
        <v>66</v>
      </c>
      <c r="C184" s="100" t="s">
        <v>160</v>
      </c>
      <c r="D184" s="100" t="s">
        <v>957</v>
      </c>
      <c r="E184" s="102"/>
      <c r="F184" s="102"/>
      <c r="G184" s="102"/>
      <c r="H184" s="102"/>
      <c r="I184" s="63" t="s">
        <v>74</v>
      </c>
      <c r="J184" s="100" t="s">
        <v>592</v>
      </c>
      <c r="K184" s="63" t="s">
        <v>134</v>
      </c>
      <c r="L184" s="63" t="s">
        <v>810</v>
      </c>
      <c r="M184" s="80" t="s">
        <v>1312</v>
      </c>
      <c r="N184" s="57" t="s">
        <v>1101</v>
      </c>
      <c r="O184" s="64" t="s">
        <v>895</v>
      </c>
      <c r="P184" s="100"/>
      <c r="Q184" s="100" t="s">
        <v>12</v>
      </c>
      <c r="R184" s="140">
        <v>12.95</v>
      </c>
      <c r="S184" s="87">
        <v>75</v>
      </c>
      <c r="T184" s="66">
        <f t="shared" si="2"/>
        <v>22.662499999999998</v>
      </c>
      <c r="U184" s="126" t="s">
        <v>1222</v>
      </c>
      <c r="V184" s="83" t="s">
        <v>567</v>
      </c>
      <c r="W184" s="67">
        <v>19.12</v>
      </c>
    </row>
    <row r="185" spans="1:24" ht="18.75" customHeight="1" x14ac:dyDescent="0.25">
      <c r="A185" s="81" t="s">
        <v>591</v>
      </c>
      <c r="B185" s="100" t="s">
        <v>66</v>
      </c>
      <c r="C185" s="100" t="s">
        <v>160</v>
      </c>
      <c r="D185" s="100" t="s">
        <v>957</v>
      </c>
      <c r="E185" s="102"/>
      <c r="F185" s="102"/>
      <c r="G185" s="102"/>
      <c r="H185" s="102"/>
      <c r="I185" s="63" t="s">
        <v>185</v>
      </c>
      <c r="J185" s="100" t="s">
        <v>592</v>
      </c>
      <c r="K185" s="63" t="s">
        <v>134</v>
      </c>
      <c r="L185" s="63" t="s">
        <v>811</v>
      </c>
      <c r="M185" s="80" t="s">
        <v>1313</v>
      </c>
      <c r="N185" s="57" t="s">
        <v>1102</v>
      </c>
      <c r="O185" s="64" t="s">
        <v>895</v>
      </c>
      <c r="P185" s="100"/>
      <c r="Q185" s="100" t="s">
        <v>18</v>
      </c>
      <c r="R185" s="75">
        <v>20.75</v>
      </c>
      <c r="S185" s="87">
        <v>75</v>
      </c>
      <c r="T185" s="66">
        <f t="shared" si="2"/>
        <v>36.3125</v>
      </c>
      <c r="U185" s="126" t="s">
        <v>1223</v>
      </c>
      <c r="V185" s="81" t="s">
        <v>590</v>
      </c>
      <c r="W185" s="67">
        <v>31.13</v>
      </c>
      <c r="X185" s="64"/>
    </row>
    <row r="186" spans="1:24" ht="18.75" customHeight="1" x14ac:dyDescent="0.25">
      <c r="A186" s="81" t="s">
        <v>591</v>
      </c>
      <c r="B186" s="100" t="s">
        <v>66</v>
      </c>
      <c r="C186" s="100" t="s">
        <v>160</v>
      </c>
      <c r="D186" s="100" t="s">
        <v>957</v>
      </c>
      <c r="E186" s="102"/>
      <c r="F186" s="102"/>
      <c r="G186" s="102"/>
      <c r="H186" s="102"/>
      <c r="I186" s="63" t="s">
        <v>73</v>
      </c>
      <c r="J186" s="100" t="s">
        <v>592</v>
      </c>
      <c r="K186" s="63" t="s">
        <v>134</v>
      </c>
      <c r="L186" s="63" t="s">
        <v>812</v>
      </c>
      <c r="M186" s="80" t="s">
        <v>1314</v>
      </c>
      <c r="N186" s="57" t="s">
        <v>1103</v>
      </c>
      <c r="O186" s="64" t="s">
        <v>895</v>
      </c>
      <c r="P186" s="100"/>
      <c r="Q186" s="100" t="s">
        <v>18</v>
      </c>
      <c r="R186" s="75">
        <v>12.65</v>
      </c>
      <c r="S186" s="87">
        <v>75</v>
      </c>
      <c r="T186" s="66">
        <f t="shared" si="2"/>
        <v>22.137499999999999</v>
      </c>
      <c r="U186" s="126" t="s">
        <v>1223</v>
      </c>
      <c r="V186" s="81" t="s">
        <v>590</v>
      </c>
      <c r="W186" s="67">
        <v>18.98</v>
      </c>
      <c r="X186" s="64"/>
    </row>
    <row r="187" spans="1:24" ht="18.75" customHeight="1" x14ac:dyDescent="0.25">
      <c r="A187" s="81" t="s">
        <v>591</v>
      </c>
      <c r="B187" s="100" t="s">
        <v>66</v>
      </c>
      <c r="C187" s="100" t="s">
        <v>160</v>
      </c>
      <c r="D187" s="100" t="s">
        <v>957</v>
      </c>
      <c r="E187" s="102"/>
      <c r="F187" s="102"/>
      <c r="G187" s="102"/>
      <c r="H187" s="102"/>
      <c r="I187" s="63" t="s">
        <v>74</v>
      </c>
      <c r="J187" s="100" t="s">
        <v>592</v>
      </c>
      <c r="K187" s="63" t="s">
        <v>134</v>
      </c>
      <c r="L187" s="63" t="s">
        <v>813</v>
      </c>
      <c r="M187" s="80" t="s">
        <v>1315</v>
      </c>
      <c r="N187" s="57" t="s">
        <v>1104</v>
      </c>
      <c r="O187" s="64" t="s">
        <v>895</v>
      </c>
      <c r="P187" s="100"/>
      <c r="Q187" s="100" t="s">
        <v>18</v>
      </c>
      <c r="R187" s="75">
        <v>15.1</v>
      </c>
      <c r="S187" s="87">
        <v>75</v>
      </c>
      <c r="T187" s="66">
        <f t="shared" si="2"/>
        <v>26.425000000000001</v>
      </c>
      <c r="U187" s="126" t="s">
        <v>1223</v>
      </c>
      <c r="V187" s="81" t="s">
        <v>590</v>
      </c>
      <c r="W187" s="67">
        <v>22.65</v>
      </c>
      <c r="X187" s="64"/>
    </row>
    <row r="188" spans="1:24" ht="18.75" customHeight="1" x14ac:dyDescent="0.25">
      <c r="A188" s="81" t="s">
        <v>591</v>
      </c>
      <c r="B188" s="100" t="s">
        <v>66</v>
      </c>
      <c r="C188" s="100" t="s">
        <v>160</v>
      </c>
      <c r="D188" s="100" t="s">
        <v>957</v>
      </c>
      <c r="E188" s="102"/>
      <c r="F188" s="102"/>
      <c r="G188" s="102"/>
      <c r="H188" s="102"/>
      <c r="I188" s="63" t="s">
        <v>185</v>
      </c>
      <c r="J188" s="100" t="s">
        <v>592</v>
      </c>
      <c r="K188" s="63" t="s">
        <v>134</v>
      </c>
      <c r="L188" s="63" t="s">
        <v>814</v>
      </c>
      <c r="M188" s="80" t="s">
        <v>1316</v>
      </c>
      <c r="N188" s="57" t="s">
        <v>1105</v>
      </c>
      <c r="O188" s="64" t="s">
        <v>895</v>
      </c>
      <c r="P188" s="100"/>
      <c r="Q188" s="100" t="s">
        <v>18</v>
      </c>
      <c r="R188" s="75">
        <v>16.350000000000001</v>
      </c>
      <c r="S188" s="87">
        <v>75</v>
      </c>
      <c r="T188" s="66">
        <f t="shared" si="2"/>
        <v>28.612500000000004</v>
      </c>
      <c r="U188" s="126" t="s">
        <v>1223</v>
      </c>
      <c r="V188" s="81" t="s">
        <v>590</v>
      </c>
      <c r="W188" s="67">
        <v>24.53</v>
      </c>
      <c r="X188" s="64"/>
    </row>
    <row r="189" spans="1:24" ht="18.75" customHeight="1" x14ac:dyDescent="0.25">
      <c r="A189" s="81" t="s">
        <v>100</v>
      </c>
      <c r="B189" s="100" t="s">
        <v>66</v>
      </c>
      <c r="C189" s="100" t="s">
        <v>160</v>
      </c>
      <c r="D189" s="100" t="s">
        <v>957</v>
      </c>
      <c r="E189" s="102"/>
      <c r="F189" s="102"/>
      <c r="G189" s="102"/>
      <c r="H189" s="102"/>
      <c r="I189" s="63" t="s">
        <v>242</v>
      </c>
      <c r="J189" s="100" t="s">
        <v>592</v>
      </c>
      <c r="K189" s="63" t="s">
        <v>134</v>
      </c>
      <c r="L189" s="63" t="s">
        <v>822</v>
      </c>
      <c r="M189" s="80" t="s">
        <v>1317</v>
      </c>
      <c r="N189" s="57" t="s">
        <v>1106</v>
      </c>
      <c r="O189" s="64" t="s">
        <v>895</v>
      </c>
      <c r="P189" s="100"/>
      <c r="Q189" s="100" t="s">
        <v>12</v>
      </c>
      <c r="R189" s="75">
        <v>1.42</v>
      </c>
      <c r="S189" s="87">
        <v>75</v>
      </c>
      <c r="T189" s="66">
        <f t="shared" si="2"/>
        <v>2.4849999999999999</v>
      </c>
      <c r="U189" s="126" t="s">
        <v>1222</v>
      </c>
      <c r="V189" s="83" t="s">
        <v>100</v>
      </c>
      <c r="W189" s="67">
        <v>1.86</v>
      </c>
    </row>
    <row r="190" spans="1:24" s="60" customFormat="1" ht="18.75" customHeight="1" x14ac:dyDescent="0.25">
      <c r="A190" s="115" t="s">
        <v>565</v>
      </c>
      <c r="B190" s="84" t="s">
        <v>160</v>
      </c>
      <c r="C190" s="57"/>
      <c r="D190" s="58" t="s">
        <v>962</v>
      </c>
      <c r="E190" s="59"/>
      <c r="F190" s="59"/>
      <c r="G190" s="59"/>
      <c r="H190" s="59"/>
      <c r="I190" s="57" t="s">
        <v>242</v>
      </c>
      <c r="J190" s="57" t="s">
        <v>272</v>
      </c>
      <c r="K190" s="90" t="s">
        <v>585</v>
      </c>
      <c r="L190" s="57" t="s">
        <v>826</v>
      </c>
      <c r="M190" s="57" t="s">
        <v>1318</v>
      </c>
      <c r="N190" s="57" t="s">
        <v>1107</v>
      </c>
      <c r="O190" s="58" t="s">
        <v>747</v>
      </c>
      <c r="P190" s="90"/>
      <c r="Q190" s="90" t="s">
        <v>18</v>
      </c>
      <c r="R190" s="116">
        <v>86.86</v>
      </c>
      <c r="S190" s="84">
        <v>75</v>
      </c>
      <c r="T190" s="61">
        <f t="shared" si="2"/>
        <v>152.005</v>
      </c>
      <c r="U190" s="126" t="s">
        <v>1223</v>
      </c>
      <c r="V190" s="117" t="s">
        <v>565</v>
      </c>
      <c r="W190" s="62">
        <v>132.5</v>
      </c>
      <c r="X190" s="118"/>
    </row>
    <row r="191" spans="1:24" ht="18.75" customHeight="1" x14ac:dyDescent="0.25">
      <c r="A191" s="63" t="s">
        <v>576</v>
      </c>
      <c r="B191" s="84" t="s">
        <v>160</v>
      </c>
      <c r="C191" s="63"/>
      <c r="D191" s="100" t="s">
        <v>969</v>
      </c>
      <c r="E191" s="70"/>
      <c r="F191" s="70"/>
      <c r="G191" s="70"/>
      <c r="H191" s="70"/>
      <c r="I191" s="63" t="s">
        <v>582</v>
      </c>
      <c r="J191" s="63" t="s">
        <v>81</v>
      </c>
      <c r="K191" s="100" t="s">
        <v>134</v>
      </c>
      <c r="L191" s="63" t="s">
        <v>579</v>
      </c>
      <c r="M191" s="80" t="s">
        <v>1319</v>
      </c>
      <c r="N191" s="57" t="s">
        <v>1108</v>
      </c>
      <c r="O191" s="64" t="s">
        <v>895</v>
      </c>
      <c r="Q191" s="100" t="s">
        <v>12</v>
      </c>
      <c r="R191" s="75">
        <v>7.46</v>
      </c>
      <c r="S191" s="87">
        <v>75</v>
      </c>
      <c r="T191" s="66">
        <f t="shared" si="2"/>
        <v>13.055</v>
      </c>
      <c r="U191" s="126" t="s">
        <v>1222</v>
      </c>
      <c r="V191" s="65" t="s">
        <v>576</v>
      </c>
      <c r="W191" s="67">
        <v>11.19</v>
      </c>
      <c r="X191" s="64"/>
    </row>
    <row r="192" spans="1:24" ht="18.75" customHeight="1" x14ac:dyDescent="0.25">
      <c r="A192" s="81" t="s">
        <v>577</v>
      </c>
      <c r="B192" s="84" t="s">
        <v>160</v>
      </c>
      <c r="C192" s="63"/>
      <c r="D192" s="100" t="s">
        <v>969</v>
      </c>
      <c r="E192" s="70"/>
      <c r="F192" s="70"/>
      <c r="G192" s="70"/>
      <c r="H192" s="70"/>
      <c r="I192" s="63" t="s">
        <v>583</v>
      </c>
      <c r="J192" s="63" t="s">
        <v>81</v>
      </c>
      <c r="K192" s="100" t="s">
        <v>134</v>
      </c>
      <c r="L192" s="63" t="s">
        <v>580</v>
      </c>
      <c r="M192" s="80" t="s">
        <v>1320</v>
      </c>
      <c r="N192" s="57" t="s">
        <v>1108</v>
      </c>
      <c r="O192" s="64" t="s">
        <v>895</v>
      </c>
      <c r="Q192" s="100" t="s">
        <v>12</v>
      </c>
      <c r="R192" s="75">
        <v>8.98</v>
      </c>
      <c r="S192" s="87">
        <v>75</v>
      </c>
      <c r="T192" s="66">
        <f t="shared" si="2"/>
        <v>15.715</v>
      </c>
      <c r="U192" s="126" t="s">
        <v>1222</v>
      </c>
      <c r="V192" s="83" t="s">
        <v>577</v>
      </c>
      <c r="W192" s="67">
        <v>13.47</v>
      </c>
      <c r="X192" s="64"/>
    </row>
    <row r="193" spans="1:24" ht="18.75" customHeight="1" x14ac:dyDescent="0.25">
      <c r="A193" s="81" t="s">
        <v>578</v>
      </c>
      <c r="B193" s="84" t="s">
        <v>160</v>
      </c>
      <c r="C193" s="63"/>
      <c r="D193" s="100" t="s">
        <v>969</v>
      </c>
      <c r="E193" s="70"/>
      <c r="F193" s="70"/>
      <c r="G193" s="70"/>
      <c r="H193" s="70"/>
      <c r="I193" s="63" t="s">
        <v>584</v>
      </c>
      <c r="J193" s="63" t="s">
        <v>81</v>
      </c>
      <c r="K193" s="100" t="s">
        <v>134</v>
      </c>
      <c r="L193" s="63" t="s">
        <v>581</v>
      </c>
      <c r="M193" s="80" t="s">
        <v>1321</v>
      </c>
      <c r="N193" s="57" t="s">
        <v>1108</v>
      </c>
      <c r="O193" s="64" t="s">
        <v>895</v>
      </c>
      <c r="Q193" s="100" t="s">
        <v>12</v>
      </c>
      <c r="R193" s="75">
        <v>10.66</v>
      </c>
      <c r="S193" s="87">
        <v>75</v>
      </c>
      <c r="T193" s="66">
        <f t="shared" si="2"/>
        <v>18.655000000000001</v>
      </c>
      <c r="U193" s="126" t="s">
        <v>1222</v>
      </c>
      <c r="V193" s="83" t="s">
        <v>578</v>
      </c>
      <c r="W193" s="67">
        <v>15.99</v>
      </c>
      <c r="X193" s="64"/>
    </row>
    <row r="194" spans="1:24" ht="18.75" customHeight="1" x14ac:dyDescent="0.25">
      <c r="A194" s="63" t="s">
        <v>571</v>
      </c>
      <c r="B194" s="84" t="s">
        <v>160</v>
      </c>
      <c r="C194" s="63"/>
      <c r="D194" s="100" t="s">
        <v>969</v>
      </c>
      <c r="E194" s="70"/>
      <c r="F194" s="70"/>
      <c r="G194" s="70"/>
      <c r="H194" s="70"/>
      <c r="I194" s="63" t="s">
        <v>575</v>
      </c>
      <c r="J194" s="64" t="s">
        <v>81</v>
      </c>
      <c r="K194" s="100" t="s">
        <v>589</v>
      </c>
      <c r="L194" s="63" t="s">
        <v>572</v>
      </c>
      <c r="M194" s="80" t="s">
        <v>1322</v>
      </c>
      <c r="N194" s="57" t="s">
        <v>1108</v>
      </c>
      <c r="O194" s="64" t="s">
        <v>895</v>
      </c>
      <c r="Q194" s="100" t="s">
        <v>12</v>
      </c>
      <c r="R194" s="75">
        <v>7.59</v>
      </c>
      <c r="S194" s="87">
        <v>75</v>
      </c>
      <c r="T194" s="66">
        <f t="shared" si="2"/>
        <v>13.282499999999999</v>
      </c>
      <c r="U194" s="126" t="s">
        <v>1222</v>
      </c>
      <c r="V194" s="65" t="s">
        <v>571</v>
      </c>
      <c r="W194" s="67">
        <v>11.39</v>
      </c>
      <c r="X194" s="64"/>
    </row>
    <row r="195" spans="1:24" ht="18.75" customHeight="1" x14ac:dyDescent="0.25">
      <c r="A195" s="63" t="s">
        <v>571</v>
      </c>
      <c r="B195" s="84" t="s">
        <v>160</v>
      </c>
      <c r="C195" s="63"/>
      <c r="D195" s="100" t="s">
        <v>969</v>
      </c>
      <c r="E195" s="70"/>
      <c r="F195" s="70"/>
      <c r="G195" s="70"/>
      <c r="H195" s="70"/>
      <c r="I195" s="63" t="s">
        <v>574</v>
      </c>
      <c r="J195" s="64" t="s">
        <v>81</v>
      </c>
      <c r="K195" s="100" t="s">
        <v>589</v>
      </c>
      <c r="L195" s="63" t="s">
        <v>573</v>
      </c>
      <c r="M195" s="80" t="s">
        <v>1323</v>
      </c>
      <c r="N195" s="57" t="s">
        <v>1108</v>
      </c>
      <c r="O195" s="64" t="s">
        <v>895</v>
      </c>
      <c r="Q195" s="100" t="s">
        <v>12</v>
      </c>
      <c r="R195" s="75">
        <v>8.69</v>
      </c>
      <c r="S195" s="87">
        <v>75</v>
      </c>
      <c r="T195" s="66">
        <f t="shared" si="2"/>
        <v>15.2075</v>
      </c>
      <c r="U195" s="126" t="s">
        <v>1222</v>
      </c>
      <c r="V195" s="65" t="s">
        <v>571</v>
      </c>
      <c r="W195" s="67">
        <v>13.04</v>
      </c>
      <c r="X195" s="64"/>
    </row>
    <row r="196" spans="1:24" ht="18.75" customHeight="1" x14ac:dyDescent="0.25">
      <c r="A196" s="119">
        <v>0</v>
      </c>
      <c r="B196" s="84" t="s">
        <v>160</v>
      </c>
      <c r="C196" s="63"/>
      <c r="D196" s="63" t="s">
        <v>970</v>
      </c>
      <c r="E196" s="70"/>
      <c r="F196" s="70"/>
      <c r="G196" s="70"/>
      <c r="H196" s="70"/>
      <c r="I196" s="63" t="s">
        <v>596</v>
      </c>
      <c r="J196" s="63" t="s">
        <v>598</v>
      </c>
      <c r="K196" s="63" t="s">
        <v>598</v>
      </c>
      <c r="L196" s="64" t="s">
        <v>838</v>
      </c>
      <c r="M196" s="80" t="s">
        <v>1324</v>
      </c>
      <c r="N196" s="57" t="s">
        <v>1109</v>
      </c>
      <c r="O196" s="63" t="s">
        <v>895</v>
      </c>
      <c r="Q196" s="63" t="s">
        <v>12</v>
      </c>
      <c r="R196" s="75">
        <v>1</v>
      </c>
      <c r="S196" s="87">
        <v>75</v>
      </c>
      <c r="T196" s="135">
        <f t="shared" si="2"/>
        <v>1.75</v>
      </c>
      <c r="U196" s="126" t="s">
        <v>1222</v>
      </c>
      <c r="V196" s="120">
        <v>0</v>
      </c>
      <c r="W196" s="67" t="s">
        <v>597</v>
      </c>
    </row>
    <row r="197" spans="1:24" s="60" customFormat="1" ht="30.75" customHeight="1" x14ac:dyDescent="0.25">
      <c r="A197" s="121" t="s">
        <v>462</v>
      </c>
      <c r="B197" s="57" t="s">
        <v>102</v>
      </c>
      <c r="C197" s="84"/>
      <c r="D197" s="57" t="s">
        <v>959</v>
      </c>
      <c r="E197" s="91"/>
      <c r="F197" s="91">
        <v>86</v>
      </c>
      <c r="G197" s="91">
        <v>49</v>
      </c>
      <c r="H197" s="91">
        <v>51</v>
      </c>
      <c r="I197" s="92"/>
      <c r="J197" s="92" t="s">
        <v>81</v>
      </c>
      <c r="K197" s="90" t="s">
        <v>134</v>
      </c>
      <c r="L197" s="58" t="s">
        <v>461</v>
      </c>
      <c r="M197" s="57" t="s">
        <v>1325</v>
      </c>
      <c r="N197" s="57" t="s">
        <v>1032</v>
      </c>
      <c r="O197" s="58" t="s">
        <v>464</v>
      </c>
      <c r="P197" s="58"/>
      <c r="Q197" s="90" t="s">
        <v>12</v>
      </c>
      <c r="R197" s="106">
        <v>82</v>
      </c>
      <c r="S197" s="84">
        <v>75</v>
      </c>
      <c r="T197" s="93">
        <f t="shared" si="2"/>
        <v>143.5</v>
      </c>
      <c r="U197" s="126" t="s">
        <v>1222</v>
      </c>
      <c r="V197" s="95" t="s">
        <v>737</v>
      </c>
      <c r="W197" s="62">
        <v>108</v>
      </c>
    </row>
    <row r="198" spans="1:24" ht="18.75" customHeight="1" x14ac:dyDescent="0.25">
      <c r="M198" s="132"/>
      <c r="N198" s="123"/>
    </row>
    <row r="199" spans="1:24" ht="18.75" customHeight="1" x14ac:dyDescent="0.25">
      <c r="M199" s="132"/>
      <c r="N199" s="123"/>
    </row>
    <row r="200" spans="1:24" ht="18.75" customHeight="1" x14ac:dyDescent="0.25">
      <c r="N200" s="63"/>
    </row>
    <row r="201" spans="1:24" ht="18.75" customHeight="1" x14ac:dyDescent="0.25">
      <c r="M201" s="133"/>
      <c r="N201" s="124"/>
    </row>
    <row r="202" spans="1:24" ht="18.75" customHeight="1" x14ac:dyDescent="0.25">
      <c r="M202" s="109"/>
      <c r="N202" s="68"/>
    </row>
    <row r="203" spans="1:24" ht="18.75" customHeight="1" x14ac:dyDescent="0.25">
      <c r="M203" s="109"/>
      <c r="N203" s="68"/>
    </row>
    <row r="204" spans="1:24" ht="18.75" customHeight="1" x14ac:dyDescent="0.25">
      <c r="M204" s="134"/>
      <c r="N204" s="125"/>
    </row>
    <row r="205" spans="1:24" ht="18.75" customHeight="1" x14ac:dyDescent="0.25">
      <c r="M205" s="134"/>
      <c r="N205" s="125"/>
    </row>
    <row r="206" spans="1:24" ht="18.75" customHeight="1" x14ac:dyDescent="0.25">
      <c r="M206" s="134"/>
      <c r="N206" s="125"/>
    </row>
    <row r="207" spans="1:24" ht="18.75" customHeight="1" x14ac:dyDescent="0.25">
      <c r="M207" s="134"/>
      <c r="N207" s="125"/>
    </row>
    <row r="208" spans="1:24" ht="18.75" customHeight="1" x14ac:dyDescent="0.25">
      <c r="M208" s="134"/>
      <c r="N208" s="125"/>
    </row>
    <row r="209" spans="13:14" ht="18.75" customHeight="1" x14ac:dyDescent="0.25">
      <c r="M209" s="134"/>
      <c r="N209" s="125"/>
    </row>
    <row r="210" spans="13:14" ht="18.75" customHeight="1" x14ac:dyDescent="0.25">
      <c r="M210" s="109"/>
      <c r="N210" s="68"/>
    </row>
  </sheetData>
  <autoFilter ref="A1:X197"/>
  <pageMargins left="0.70866141732283472" right="0.70866141732283472" top="0.74803149606299213" bottom="0.74803149606299213" header="0.31496062992125984" footer="0.31496062992125984"/>
  <pageSetup paperSize="8" scale="76"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topLeftCell="A10" zoomScale="80" zoomScaleNormal="80" workbookViewId="0">
      <selection activeCell="L48" sqref="L48"/>
    </sheetView>
  </sheetViews>
  <sheetFormatPr defaultColWidth="17.140625" defaultRowHeight="19.5" customHeight="1" x14ac:dyDescent="0.25"/>
  <cols>
    <col min="2" max="2" width="29.42578125" customWidth="1"/>
    <col min="3" max="3" width="50.140625" customWidth="1"/>
    <col min="4" max="6" width="12.42578125" customWidth="1"/>
    <col min="7" max="7" width="21.7109375" customWidth="1"/>
    <col min="8" max="11" width="5.5703125" customWidth="1"/>
    <col min="12" max="12" width="54.28515625" customWidth="1"/>
    <col min="13" max="21" width="5.5703125" customWidth="1"/>
    <col min="22" max="22" width="39.42578125" style="39" customWidth="1"/>
  </cols>
  <sheetData>
    <row r="1" spans="1:23" s="1" customFormat="1" ht="19.5" customHeight="1" thickTop="1" thickBot="1" x14ac:dyDescent="0.35">
      <c r="A1" s="43" t="s">
        <v>399</v>
      </c>
      <c r="B1" s="14" t="s">
        <v>396</v>
      </c>
      <c r="C1" s="44" t="s">
        <v>600</v>
      </c>
      <c r="D1" s="45" t="s">
        <v>397</v>
      </c>
      <c r="E1" s="46" t="s">
        <v>722</v>
      </c>
      <c r="F1" s="15" t="s">
        <v>399</v>
      </c>
      <c r="G1" s="44" t="s">
        <v>400</v>
      </c>
      <c r="H1" s="43" t="s">
        <v>401</v>
      </c>
      <c r="I1" s="44" t="s">
        <v>402</v>
      </c>
      <c r="J1" s="44" t="s">
        <v>403</v>
      </c>
      <c r="K1" s="43" t="s">
        <v>723</v>
      </c>
      <c r="L1" s="43" t="s">
        <v>404</v>
      </c>
      <c r="M1" s="14" t="s">
        <v>405</v>
      </c>
      <c r="N1" s="16" t="s">
        <v>406</v>
      </c>
      <c r="O1" s="17" t="s">
        <v>718</v>
      </c>
      <c r="P1" s="17" t="s">
        <v>719</v>
      </c>
      <c r="Q1" s="17" t="s">
        <v>720</v>
      </c>
      <c r="R1" s="15" t="s">
        <v>407</v>
      </c>
      <c r="S1" s="17" t="s">
        <v>408</v>
      </c>
      <c r="T1" s="14" t="s">
        <v>595</v>
      </c>
      <c r="U1" s="14" t="s">
        <v>409</v>
      </c>
      <c r="V1" s="38" t="s">
        <v>736</v>
      </c>
    </row>
    <row r="2" spans="1:23" ht="19.5" customHeight="1" thickTop="1" x14ac:dyDescent="0.3">
      <c r="A2" s="1" t="s">
        <v>168</v>
      </c>
      <c r="B2" s="2" t="s">
        <v>410</v>
      </c>
      <c r="C2" s="2" t="str">
        <f>B2 &amp;" "&amp;G2</f>
        <v>Dalton Silver</v>
      </c>
      <c r="D2" s="3" t="s">
        <v>411</v>
      </c>
      <c r="E2" s="3">
        <v>3.4125000000000001</v>
      </c>
      <c r="F2" s="1" t="s">
        <v>168</v>
      </c>
      <c r="G2" s="2" t="s">
        <v>169</v>
      </c>
      <c r="H2" s="2"/>
      <c r="I2" s="2">
        <v>400</v>
      </c>
      <c r="J2" s="1"/>
      <c r="K2" s="2"/>
      <c r="L2" s="1" t="s">
        <v>412</v>
      </c>
      <c r="M2" s="13" t="s">
        <v>13</v>
      </c>
      <c r="N2" s="2" t="s">
        <v>413</v>
      </c>
      <c r="O2" s="2" t="s">
        <v>414</v>
      </c>
      <c r="P2" s="2"/>
      <c r="Q2" s="2"/>
      <c r="R2" s="1"/>
      <c r="S2" s="1"/>
      <c r="T2" s="1"/>
      <c r="U2" s="1"/>
      <c r="V2" s="38" t="str">
        <f>VLOOKUP(A2,'Room Range'!A:A,1,FALSE)</f>
        <v>CARPET0005</v>
      </c>
      <c r="W2" s="1"/>
    </row>
    <row r="3" spans="1:23" ht="19.5" customHeight="1" x14ac:dyDescent="0.3">
      <c r="A3" s="1" t="s">
        <v>165</v>
      </c>
      <c r="B3" s="2" t="s">
        <v>410</v>
      </c>
      <c r="C3" s="2" t="str">
        <f t="shared" ref="C3:C10" si="0">B3 &amp;" "&amp;G3</f>
        <v>Dalton Suede</v>
      </c>
      <c r="D3" s="3" t="s">
        <v>411</v>
      </c>
      <c r="E3" s="3">
        <v>3.4125000000000001</v>
      </c>
      <c r="F3" s="1" t="s">
        <v>165</v>
      </c>
      <c r="G3" s="2" t="s">
        <v>415</v>
      </c>
      <c r="H3" s="2"/>
      <c r="I3" s="2">
        <v>400</v>
      </c>
      <c r="J3" s="1"/>
      <c r="K3" s="2"/>
      <c r="L3" s="1" t="s">
        <v>412</v>
      </c>
      <c r="M3" s="13" t="s">
        <v>13</v>
      </c>
      <c r="N3" s="2" t="s">
        <v>413</v>
      </c>
      <c r="O3" s="2" t="s">
        <v>416</v>
      </c>
      <c r="P3" s="2"/>
      <c r="Q3" s="2"/>
      <c r="R3" s="1"/>
      <c r="S3" s="1"/>
      <c r="T3" s="1"/>
      <c r="U3" s="1"/>
      <c r="V3" s="38" t="str">
        <f>VLOOKUP(A3,'Room Range'!A:A,1,FALSE)</f>
        <v>CARPET0003</v>
      </c>
      <c r="W3" s="1"/>
    </row>
    <row r="4" spans="1:23" ht="19.5" customHeight="1" x14ac:dyDescent="0.3">
      <c r="A4" s="1" t="s">
        <v>166</v>
      </c>
      <c r="B4" s="2" t="s">
        <v>410</v>
      </c>
      <c r="C4" s="2" t="str">
        <f t="shared" si="0"/>
        <v>Dalton Rustic red</v>
      </c>
      <c r="D4" s="3" t="s">
        <v>411</v>
      </c>
      <c r="E4" s="3">
        <v>3.4125000000000001</v>
      </c>
      <c r="F4" s="1" t="s">
        <v>166</v>
      </c>
      <c r="G4" s="2" t="s">
        <v>417</v>
      </c>
      <c r="H4" s="2"/>
      <c r="I4" s="2">
        <v>400</v>
      </c>
      <c r="J4" s="1"/>
      <c r="K4" s="2"/>
      <c r="L4" s="1" t="s">
        <v>412</v>
      </c>
      <c r="M4" s="13" t="s">
        <v>13</v>
      </c>
      <c r="N4" s="2" t="s">
        <v>413</v>
      </c>
      <c r="O4" s="2" t="s">
        <v>418</v>
      </c>
      <c r="P4" s="2"/>
      <c r="Q4" s="2"/>
      <c r="R4" s="1"/>
      <c r="S4" s="1"/>
      <c r="T4" s="1"/>
      <c r="U4" s="1"/>
      <c r="V4" s="38" t="str">
        <f>VLOOKUP(A4,'Room Range'!A:A,1,FALSE)</f>
        <v>CARPET0004</v>
      </c>
      <c r="W4" s="1"/>
    </row>
    <row r="5" spans="1:23" ht="19.5" customHeight="1" x14ac:dyDescent="0.3">
      <c r="A5" s="1" t="s">
        <v>161</v>
      </c>
      <c r="B5" s="2" t="s">
        <v>410</v>
      </c>
      <c r="C5" s="2" t="str">
        <f t="shared" si="0"/>
        <v xml:space="preserve">Dalton Oriental blue </v>
      </c>
      <c r="D5" s="3" t="s">
        <v>411</v>
      </c>
      <c r="E5" s="3">
        <v>3.4125000000000001</v>
      </c>
      <c r="F5" s="1" t="s">
        <v>161</v>
      </c>
      <c r="G5" s="2" t="s">
        <v>419</v>
      </c>
      <c r="H5" s="2"/>
      <c r="I5" s="2">
        <v>400</v>
      </c>
      <c r="J5" s="1"/>
      <c r="K5" s="2"/>
      <c r="L5" s="1" t="s">
        <v>412</v>
      </c>
      <c r="M5" s="13" t="s">
        <v>13</v>
      </c>
      <c r="N5" s="2" t="s">
        <v>413</v>
      </c>
      <c r="O5" s="2" t="s">
        <v>420</v>
      </c>
      <c r="P5" s="2"/>
      <c r="Q5" s="2"/>
      <c r="R5" s="1"/>
      <c r="S5" s="1"/>
      <c r="T5" s="1"/>
      <c r="U5" s="1"/>
      <c r="V5" s="38" t="str">
        <f>VLOOKUP(A5,'Room Range'!A:A,1,FALSE)</f>
        <v>CARPET0001</v>
      </c>
      <c r="W5" s="1"/>
    </row>
    <row r="6" spans="1:23" ht="19.5" customHeight="1" x14ac:dyDescent="0.3">
      <c r="A6" s="1" t="s">
        <v>163</v>
      </c>
      <c r="B6" s="2" t="s">
        <v>410</v>
      </c>
      <c r="C6" s="2" t="str">
        <f t="shared" si="0"/>
        <v>Dalton Walnut</v>
      </c>
      <c r="D6" s="3" t="s">
        <v>411</v>
      </c>
      <c r="E6" s="3">
        <v>3.4125000000000001</v>
      </c>
      <c r="F6" s="1" t="s">
        <v>163</v>
      </c>
      <c r="G6" s="2" t="s">
        <v>421</v>
      </c>
      <c r="H6" s="2"/>
      <c r="I6" s="2">
        <v>400</v>
      </c>
      <c r="J6" s="1"/>
      <c r="K6" s="2"/>
      <c r="L6" s="1" t="s">
        <v>412</v>
      </c>
      <c r="M6" s="13" t="s">
        <v>13</v>
      </c>
      <c r="N6" s="2" t="s">
        <v>413</v>
      </c>
      <c r="O6" s="2" t="s">
        <v>422</v>
      </c>
      <c r="P6" s="2"/>
      <c r="Q6" s="2"/>
      <c r="R6" s="1"/>
      <c r="S6" s="1"/>
      <c r="T6" s="1"/>
      <c r="U6" s="1"/>
      <c r="V6" s="38" t="str">
        <f>VLOOKUP(A6,'Room Range'!A:A,1,FALSE)</f>
        <v>CARPET0002</v>
      </c>
      <c r="W6" s="1"/>
    </row>
    <row r="7" spans="1:23" ht="19.5" customHeight="1" x14ac:dyDescent="0.3">
      <c r="A7" s="1" t="s">
        <v>174</v>
      </c>
      <c r="B7" s="2" t="s">
        <v>423</v>
      </c>
      <c r="C7" s="2" t="str">
        <f t="shared" si="0"/>
        <v>Country Heather Supreme Anthracite</v>
      </c>
      <c r="D7" s="3" t="s">
        <v>424</v>
      </c>
      <c r="E7" s="3">
        <v>6.8250000000000002</v>
      </c>
      <c r="F7" s="1" t="s">
        <v>174</v>
      </c>
      <c r="G7" s="2" t="s">
        <v>425</v>
      </c>
      <c r="H7" s="2"/>
      <c r="I7" s="2">
        <v>400</v>
      </c>
      <c r="J7" s="1"/>
      <c r="K7" s="2"/>
      <c r="L7" s="1" t="s">
        <v>426</v>
      </c>
      <c r="M7" s="13" t="s">
        <v>13</v>
      </c>
      <c r="N7" s="2" t="s">
        <v>413</v>
      </c>
      <c r="O7" s="2" t="s">
        <v>427</v>
      </c>
      <c r="P7" s="2"/>
      <c r="Q7" s="2"/>
      <c r="R7" s="1"/>
      <c r="S7" s="1"/>
      <c r="T7" s="1"/>
      <c r="U7" s="1"/>
      <c r="V7" s="38" t="str">
        <f>VLOOKUP(A7,'Room Range'!A:A,1,FALSE)</f>
        <v>CARPET0018</v>
      </c>
      <c r="W7" s="1"/>
    </row>
    <row r="8" spans="1:23" ht="19.5" customHeight="1" x14ac:dyDescent="0.3">
      <c r="A8" s="1" t="s">
        <v>171</v>
      </c>
      <c r="B8" s="2" t="s">
        <v>423</v>
      </c>
      <c r="C8" s="2" t="str">
        <f t="shared" si="0"/>
        <v>Country Heather Supreme Beige</v>
      </c>
      <c r="D8" s="3" t="s">
        <v>424</v>
      </c>
      <c r="E8" s="3">
        <v>6.8250000000000002</v>
      </c>
      <c r="F8" s="1" t="s">
        <v>171</v>
      </c>
      <c r="G8" s="2" t="s">
        <v>20</v>
      </c>
      <c r="H8" s="2"/>
      <c r="I8" s="2">
        <v>400</v>
      </c>
      <c r="J8" s="1"/>
      <c r="K8" s="2"/>
      <c r="L8" s="1" t="s">
        <v>426</v>
      </c>
      <c r="M8" s="13" t="s">
        <v>13</v>
      </c>
      <c r="N8" s="2" t="s">
        <v>413</v>
      </c>
      <c r="O8" s="2" t="s">
        <v>428</v>
      </c>
      <c r="P8" s="2"/>
      <c r="Q8" s="2"/>
      <c r="R8" s="1"/>
      <c r="S8" s="1"/>
      <c r="T8" s="1"/>
      <c r="U8" s="1"/>
      <c r="V8" s="38" t="str">
        <f>VLOOKUP(A8,'Room Range'!A:A,1,FALSE)</f>
        <v>CARPET0016</v>
      </c>
      <c r="W8" s="1"/>
    </row>
    <row r="9" spans="1:23" ht="19.5" customHeight="1" x14ac:dyDescent="0.3">
      <c r="A9" s="1" t="s">
        <v>176</v>
      </c>
      <c r="B9" s="2" t="s">
        <v>423</v>
      </c>
      <c r="C9" s="2" t="str">
        <f t="shared" si="0"/>
        <v>Country Heather Supreme Midnight blue</v>
      </c>
      <c r="D9" s="3" t="s">
        <v>424</v>
      </c>
      <c r="E9" s="3">
        <v>6.8250000000000002</v>
      </c>
      <c r="F9" s="1" t="s">
        <v>176</v>
      </c>
      <c r="G9" s="2" t="s">
        <v>429</v>
      </c>
      <c r="H9" s="2"/>
      <c r="I9" s="2">
        <v>400</v>
      </c>
      <c r="J9" s="1"/>
      <c r="K9" s="2"/>
      <c r="L9" s="1" t="s">
        <v>426</v>
      </c>
      <c r="M9" s="13" t="s">
        <v>13</v>
      </c>
      <c r="N9" s="2" t="s">
        <v>413</v>
      </c>
      <c r="O9" s="2" t="s">
        <v>430</v>
      </c>
      <c r="P9" s="2"/>
      <c r="Q9" s="2"/>
      <c r="R9" s="1"/>
      <c r="S9" s="1"/>
      <c r="T9" s="1"/>
      <c r="U9" s="1"/>
      <c r="V9" s="38" t="str">
        <f>VLOOKUP(A9,'Room Range'!A:A,1,FALSE)</f>
        <v>CARPET0019</v>
      </c>
      <c r="W9" s="1"/>
    </row>
    <row r="10" spans="1:23" ht="19.5" customHeight="1" x14ac:dyDescent="0.3">
      <c r="A10" s="1" t="s">
        <v>173</v>
      </c>
      <c r="B10" s="2" t="s">
        <v>423</v>
      </c>
      <c r="C10" s="2" t="str">
        <f t="shared" si="0"/>
        <v>Country Heather Supreme Chocolate</v>
      </c>
      <c r="D10" s="3" t="s">
        <v>424</v>
      </c>
      <c r="E10" s="3">
        <v>6.8250000000000002</v>
      </c>
      <c r="F10" s="1" t="s">
        <v>173</v>
      </c>
      <c r="G10" s="2" t="s">
        <v>164</v>
      </c>
      <c r="H10" s="2"/>
      <c r="I10" s="2">
        <v>400</v>
      </c>
      <c r="J10" s="1"/>
      <c r="K10" s="2"/>
      <c r="L10" s="1" t="s">
        <v>426</v>
      </c>
      <c r="M10" s="13" t="s">
        <v>13</v>
      </c>
      <c r="N10" s="2" t="s">
        <v>413</v>
      </c>
      <c r="O10" s="2" t="s">
        <v>431</v>
      </c>
      <c r="P10" s="2"/>
      <c r="Q10" s="2"/>
      <c r="R10" s="1"/>
      <c r="S10" s="1"/>
      <c r="T10" s="1"/>
      <c r="U10" s="1"/>
      <c r="V10" s="38" t="str">
        <f>VLOOKUP(A10,'Room Range'!A:A,1,FALSE)</f>
        <v>CARPET0017</v>
      </c>
      <c r="W10" s="1"/>
    </row>
    <row r="11" spans="1:23" ht="19.5" customHeight="1" x14ac:dyDescent="0.3">
      <c r="A11" s="2" t="s">
        <v>106</v>
      </c>
      <c r="B11" s="2" t="s">
        <v>432</v>
      </c>
      <c r="C11" s="2" t="str">
        <f>B11</f>
        <v>Dishwasher 60cm</v>
      </c>
      <c r="D11" s="4">
        <v>155</v>
      </c>
      <c r="E11" s="4">
        <f>D11*1.75</f>
        <v>271.25</v>
      </c>
      <c r="F11" s="2" t="s">
        <v>106</v>
      </c>
      <c r="G11" s="2" t="s">
        <v>134</v>
      </c>
      <c r="H11" s="2">
        <v>60</v>
      </c>
      <c r="I11" s="2">
        <v>60</v>
      </c>
      <c r="J11" s="2">
        <v>85</v>
      </c>
      <c r="K11" s="2"/>
      <c r="L11" s="2" t="s">
        <v>433</v>
      </c>
      <c r="M11" s="13" t="s">
        <v>13</v>
      </c>
      <c r="N11" s="2" t="s">
        <v>102</v>
      </c>
      <c r="O11" s="2" t="s">
        <v>828</v>
      </c>
      <c r="P11" s="2"/>
      <c r="Q11" s="2"/>
      <c r="R11" s="2"/>
      <c r="S11" s="2" t="s">
        <v>228</v>
      </c>
      <c r="T11" s="2"/>
      <c r="U11" s="2"/>
      <c r="V11" s="38" t="str">
        <f>VLOOKUP(A11,'Room Range'!A:A,1,FALSE)</f>
        <v>DISHWA0001</v>
      </c>
      <c r="W11" s="2"/>
    </row>
    <row r="12" spans="1:23" ht="19.5" customHeight="1" x14ac:dyDescent="0.3">
      <c r="A12" s="1" t="s">
        <v>436</v>
      </c>
      <c r="B12" s="2" t="s">
        <v>435</v>
      </c>
      <c r="C12" s="2" t="str">
        <f t="shared" ref="C12:C31" si="1">B12</f>
        <v>Washing Machine 9kg</v>
      </c>
      <c r="D12" s="5">
        <v>159</v>
      </c>
      <c r="E12" s="6">
        <f t="shared" ref="E12:E31" si="2">D12*1.75</f>
        <v>278.25</v>
      </c>
      <c r="F12" s="1" t="s">
        <v>436</v>
      </c>
      <c r="G12" s="2" t="s">
        <v>134</v>
      </c>
      <c r="H12" s="2">
        <v>59.5</v>
      </c>
      <c r="I12" s="2">
        <v>59.5</v>
      </c>
      <c r="J12" s="1">
        <v>85</v>
      </c>
      <c r="K12" s="2"/>
      <c r="L12" s="1" t="s">
        <v>437</v>
      </c>
      <c r="M12" s="13" t="s">
        <v>13</v>
      </c>
      <c r="N12" s="1" t="s">
        <v>102</v>
      </c>
      <c r="O12" s="1" t="s">
        <v>438</v>
      </c>
      <c r="P12" s="1"/>
      <c r="Q12" s="1"/>
      <c r="R12" s="1"/>
      <c r="S12" s="1" t="s">
        <v>434</v>
      </c>
      <c r="T12" s="1"/>
      <c r="U12" s="7"/>
      <c r="V12" s="38" t="str">
        <f>VLOOKUP(A12,'Room Range'!A:A,1,FALSE)</f>
        <v>WASHIN0004</v>
      </c>
      <c r="W12" s="7"/>
    </row>
    <row r="13" spans="1:23" ht="19.5" customHeight="1" x14ac:dyDescent="0.3">
      <c r="A13" s="1" t="s">
        <v>101</v>
      </c>
      <c r="B13" s="2" t="s">
        <v>439</v>
      </c>
      <c r="C13" s="2" t="str">
        <f t="shared" si="1"/>
        <v>Electric Single Cavity Cooker</v>
      </c>
      <c r="D13" s="8">
        <v>84</v>
      </c>
      <c r="E13" s="6">
        <f t="shared" si="2"/>
        <v>147</v>
      </c>
      <c r="F13" s="1" t="s">
        <v>101</v>
      </c>
      <c r="G13" s="2" t="s">
        <v>134</v>
      </c>
      <c r="H13" s="2">
        <v>60</v>
      </c>
      <c r="I13" s="2">
        <v>50</v>
      </c>
      <c r="J13" s="2">
        <v>90</v>
      </c>
      <c r="K13" s="2"/>
      <c r="L13" s="2" t="s">
        <v>440</v>
      </c>
      <c r="M13" s="13" t="s">
        <v>13</v>
      </c>
      <c r="N13" s="1" t="s">
        <v>102</v>
      </c>
      <c r="O13" s="1" t="s">
        <v>441</v>
      </c>
      <c r="P13" s="1"/>
      <c r="Q13" s="1"/>
      <c r="R13" s="1"/>
      <c r="S13" s="1" t="s">
        <v>227</v>
      </c>
      <c r="T13" s="1"/>
      <c r="U13" s="7"/>
      <c r="V13" s="38" t="str">
        <f>VLOOKUP(A13,'Room Range'!A:A,1,FALSE)</f>
        <v>COOKER0001</v>
      </c>
      <c r="W13" s="1"/>
    </row>
    <row r="14" spans="1:23" ht="19.5" customHeight="1" x14ac:dyDescent="0.3">
      <c r="A14" s="1" t="s">
        <v>443</v>
      </c>
      <c r="B14" s="2" t="s">
        <v>442</v>
      </c>
      <c r="C14" s="2" t="str">
        <f t="shared" si="1"/>
        <v>Electric Twin Cavity cooker</v>
      </c>
      <c r="D14" s="8">
        <v>121.17</v>
      </c>
      <c r="E14" s="6">
        <f t="shared" si="2"/>
        <v>212.04750000000001</v>
      </c>
      <c r="F14" s="1" t="s">
        <v>443</v>
      </c>
      <c r="G14" s="2" t="s">
        <v>134</v>
      </c>
      <c r="H14" s="2">
        <v>60</v>
      </c>
      <c r="I14" s="2">
        <v>50</v>
      </c>
      <c r="J14" s="2">
        <v>90</v>
      </c>
      <c r="K14" s="2"/>
      <c r="L14" s="2" t="s">
        <v>444</v>
      </c>
      <c r="M14" s="13" t="s">
        <v>13</v>
      </c>
      <c r="N14" s="1" t="s">
        <v>102</v>
      </c>
      <c r="O14" s="1" t="s">
        <v>445</v>
      </c>
      <c r="P14" s="1"/>
      <c r="Q14" s="1"/>
      <c r="R14" s="1"/>
      <c r="S14" s="1" t="s">
        <v>227</v>
      </c>
      <c r="T14" s="1"/>
      <c r="U14" s="7"/>
      <c r="V14" s="38" t="str">
        <f>VLOOKUP(A14,'Room Range'!A:A,1,FALSE)</f>
        <v>COOKER0002</v>
      </c>
      <c r="W14" s="1"/>
    </row>
    <row r="15" spans="1:23" ht="19.5" customHeight="1" x14ac:dyDescent="0.3">
      <c r="A15" s="1" t="s">
        <v>112</v>
      </c>
      <c r="B15" s="9" t="s">
        <v>350</v>
      </c>
      <c r="C15" s="2" t="str">
        <f t="shared" si="1"/>
        <v>Electric Hob</v>
      </c>
      <c r="D15" s="8">
        <v>58</v>
      </c>
      <c r="E15" s="6">
        <f t="shared" si="2"/>
        <v>101.5</v>
      </c>
      <c r="F15" s="1" t="s">
        <v>112</v>
      </c>
      <c r="G15" s="2" t="s">
        <v>134</v>
      </c>
      <c r="H15" s="2">
        <v>50</v>
      </c>
      <c r="I15" s="2">
        <v>58</v>
      </c>
      <c r="J15" s="2">
        <v>75</v>
      </c>
      <c r="K15" s="2"/>
      <c r="L15" s="2" t="s">
        <v>829</v>
      </c>
      <c r="M15" s="13" t="s">
        <v>13</v>
      </c>
      <c r="N15" s="1" t="s">
        <v>102</v>
      </c>
      <c r="O15" s="2" t="s">
        <v>446</v>
      </c>
      <c r="P15" s="2"/>
      <c r="Q15" s="2"/>
      <c r="R15" s="1"/>
      <c r="S15" s="2" t="s">
        <v>227</v>
      </c>
      <c r="T15" s="2"/>
      <c r="U15" s="7"/>
      <c r="V15" s="38" t="str">
        <f>VLOOKUP(A15,'Room Range'!A:A,1,FALSE)</f>
        <v>HOBAPP0001</v>
      </c>
      <c r="W15" s="1"/>
    </row>
    <row r="16" spans="1:23" ht="19.5" customHeight="1" x14ac:dyDescent="0.3">
      <c r="A16" s="1" t="s">
        <v>114</v>
      </c>
      <c r="B16" s="2" t="s">
        <v>447</v>
      </c>
      <c r="C16" s="2" t="str">
        <f t="shared" si="1"/>
        <v>Electric built in Fan Oven</v>
      </c>
      <c r="D16" s="8">
        <v>119</v>
      </c>
      <c r="E16" s="6">
        <f t="shared" si="2"/>
        <v>208.25</v>
      </c>
      <c r="F16" s="1" t="s">
        <v>114</v>
      </c>
      <c r="G16" s="2" t="s">
        <v>134</v>
      </c>
      <c r="H16" s="2">
        <v>57.5</v>
      </c>
      <c r="I16" s="2">
        <v>59.5</v>
      </c>
      <c r="J16" s="2">
        <v>59.5</v>
      </c>
      <c r="K16" s="2"/>
      <c r="L16" s="2" t="s">
        <v>830</v>
      </c>
      <c r="M16" s="13" t="s">
        <v>13</v>
      </c>
      <c r="N16" s="1" t="s">
        <v>102</v>
      </c>
      <c r="O16" s="1" t="s">
        <v>448</v>
      </c>
      <c r="P16" s="1"/>
      <c r="Q16" s="1"/>
      <c r="R16" s="1"/>
      <c r="S16" s="1" t="s">
        <v>227</v>
      </c>
      <c r="T16" s="1"/>
      <c r="U16" s="7"/>
      <c r="V16" s="38" t="str">
        <f>VLOOKUP(A16,'Room Range'!A:A,1,FALSE)</f>
        <v>OVENAP0003</v>
      </c>
      <c r="W16" s="1"/>
    </row>
    <row r="17" spans="1:23" ht="19.5" customHeight="1" x14ac:dyDescent="0.3">
      <c r="A17" s="10" t="s">
        <v>111</v>
      </c>
      <c r="B17" s="2" t="s">
        <v>449</v>
      </c>
      <c r="C17" s="2" t="str">
        <f t="shared" si="1"/>
        <v>Fridge Freezer</v>
      </c>
      <c r="D17" s="8">
        <v>109</v>
      </c>
      <c r="E17" s="6">
        <v>190.75</v>
      </c>
      <c r="F17" s="10" t="s">
        <v>111</v>
      </c>
      <c r="G17" s="2" t="s">
        <v>134</v>
      </c>
      <c r="H17" s="2">
        <v>58</v>
      </c>
      <c r="I17" s="2">
        <v>50</v>
      </c>
      <c r="J17" s="2">
        <v>142</v>
      </c>
      <c r="K17" s="2"/>
      <c r="L17" s="4" t="s">
        <v>450</v>
      </c>
      <c r="M17" s="13" t="s">
        <v>13</v>
      </c>
      <c r="N17" s="1" t="s">
        <v>102</v>
      </c>
      <c r="O17" s="2" t="s">
        <v>451</v>
      </c>
      <c r="P17" s="2"/>
      <c r="Q17" s="2"/>
      <c r="R17" s="1"/>
      <c r="S17" s="1" t="s">
        <v>227</v>
      </c>
      <c r="T17" s="1"/>
      <c r="U17" s="7"/>
      <c r="V17" s="38" t="str">
        <f>VLOOKUP(A17,'Room Range'!A:A,1,FALSE)</f>
        <v>FRIFRE0001</v>
      </c>
      <c r="W17" s="1"/>
    </row>
    <row r="18" spans="1:23" ht="19.5" customHeight="1" x14ac:dyDescent="0.3">
      <c r="A18" s="1" t="s">
        <v>453</v>
      </c>
      <c r="B18" s="2" t="s">
        <v>452</v>
      </c>
      <c r="C18" s="2" t="str">
        <f t="shared" si="1"/>
        <v>Gas Single Cavity Cooker</v>
      </c>
      <c r="D18" s="8">
        <v>129</v>
      </c>
      <c r="E18" s="6">
        <f t="shared" si="2"/>
        <v>225.75</v>
      </c>
      <c r="F18" s="1" t="s">
        <v>453</v>
      </c>
      <c r="G18" s="2" t="s">
        <v>134</v>
      </c>
      <c r="H18" s="2">
        <v>60</v>
      </c>
      <c r="I18" s="2">
        <v>50</v>
      </c>
      <c r="J18" s="2">
        <v>85</v>
      </c>
      <c r="K18" s="2"/>
      <c r="L18" s="2" t="s">
        <v>454</v>
      </c>
      <c r="M18" s="13" t="s">
        <v>13</v>
      </c>
      <c r="N18" s="1" t="s">
        <v>102</v>
      </c>
      <c r="O18" s="1" t="s">
        <v>455</v>
      </c>
      <c r="P18" s="1"/>
      <c r="Q18" s="1"/>
      <c r="R18" s="1"/>
      <c r="S18" s="1" t="s">
        <v>227</v>
      </c>
      <c r="T18" s="1"/>
      <c r="U18" s="7"/>
      <c r="V18" s="38" t="str">
        <f>VLOOKUP(A18,'Room Range'!A:A,1,FALSE)</f>
        <v>COOKER0003</v>
      </c>
      <c r="W18" s="1"/>
    </row>
    <row r="19" spans="1:23" ht="19.5" customHeight="1" x14ac:dyDescent="0.3">
      <c r="A19" s="10" t="s">
        <v>119</v>
      </c>
      <c r="B19" s="2" t="s">
        <v>456</v>
      </c>
      <c r="C19" s="2" t="str">
        <f t="shared" si="1"/>
        <v>Washing Machine 6KG</v>
      </c>
      <c r="D19" s="8">
        <v>119.99</v>
      </c>
      <c r="E19" s="6">
        <f t="shared" si="2"/>
        <v>209.98249999999999</v>
      </c>
      <c r="F19" s="10" t="s">
        <v>119</v>
      </c>
      <c r="G19" s="2" t="s">
        <v>134</v>
      </c>
      <c r="H19" s="2">
        <v>47</v>
      </c>
      <c r="I19" s="2">
        <v>59.5</v>
      </c>
      <c r="J19" s="2">
        <v>85</v>
      </c>
      <c r="K19" s="2"/>
      <c r="L19" s="2" t="s">
        <v>831</v>
      </c>
      <c r="M19" s="13" t="s">
        <v>13</v>
      </c>
      <c r="N19" s="1" t="s">
        <v>102</v>
      </c>
      <c r="O19" s="1" t="s">
        <v>457</v>
      </c>
      <c r="P19" s="1"/>
      <c r="Q19" s="1"/>
      <c r="R19" s="1"/>
      <c r="S19" s="1" t="s">
        <v>227</v>
      </c>
      <c r="T19" s="1"/>
      <c r="U19" s="7"/>
      <c r="V19" s="38" t="str">
        <f>VLOOKUP(A19,'Room Range'!A:A,1,FALSE)</f>
        <v>WASHIN0002</v>
      </c>
      <c r="W19" s="1"/>
    </row>
    <row r="20" spans="1:23" ht="19.5" customHeight="1" x14ac:dyDescent="0.3">
      <c r="A20" s="10" t="s">
        <v>108</v>
      </c>
      <c r="B20" s="2" t="s">
        <v>458</v>
      </c>
      <c r="C20" s="2" t="str">
        <f t="shared" si="1"/>
        <v>Under Counter Fridge with Ice Box</v>
      </c>
      <c r="D20" s="8">
        <v>69</v>
      </c>
      <c r="E20" s="6">
        <f t="shared" si="2"/>
        <v>120.75</v>
      </c>
      <c r="F20" s="10" t="s">
        <v>108</v>
      </c>
      <c r="G20" s="2" t="s">
        <v>134</v>
      </c>
      <c r="H20" s="2">
        <v>50</v>
      </c>
      <c r="I20" s="2">
        <v>48</v>
      </c>
      <c r="J20" s="1">
        <v>84</v>
      </c>
      <c r="K20" s="2"/>
      <c r="L20" s="2" t="s">
        <v>459</v>
      </c>
      <c r="M20" s="13" t="s">
        <v>13</v>
      </c>
      <c r="N20" s="1" t="s">
        <v>102</v>
      </c>
      <c r="O20" s="1" t="s">
        <v>460</v>
      </c>
      <c r="P20" s="1"/>
      <c r="Q20" s="1"/>
      <c r="R20" s="1"/>
      <c r="S20" s="2" t="s">
        <v>229</v>
      </c>
      <c r="T20" s="2"/>
      <c r="U20" s="7"/>
      <c r="V20" s="38" t="str">
        <f>VLOOKUP(A20,'Room Range'!A:A,1,FALSE)</f>
        <v>FRIDGE0001</v>
      </c>
      <c r="W20" s="1"/>
    </row>
    <row r="21" spans="1:23" ht="19.5" customHeight="1" x14ac:dyDescent="0.3">
      <c r="A21" s="10" t="s">
        <v>462</v>
      </c>
      <c r="B21" s="2" t="s">
        <v>461</v>
      </c>
      <c r="C21" s="2" t="str">
        <f t="shared" si="1"/>
        <v>Under Counter Freezer</v>
      </c>
      <c r="D21" s="8">
        <v>82</v>
      </c>
      <c r="E21" s="6">
        <f t="shared" si="2"/>
        <v>143.5</v>
      </c>
      <c r="F21" s="10" t="s">
        <v>462</v>
      </c>
      <c r="G21" s="2" t="s">
        <v>134</v>
      </c>
      <c r="H21" s="2">
        <v>51</v>
      </c>
      <c r="I21" s="2">
        <v>48.5</v>
      </c>
      <c r="J21" s="1">
        <v>85.5</v>
      </c>
      <c r="K21" s="2"/>
      <c r="L21" s="2" t="s">
        <v>463</v>
      </c>
      <c r="M21" s="13" t="s">
        <v>13</v>
      </c>
      <c r="N21" s="1" t="s">
        <v>102</v>
      </c>
      <c r="O21" s="2" t="s">
        <v>464</v>
      </c>
      <c r="P21" s="2"/>
      <c r="Q21" s="2"/>
      <c r="R21" s="1"/>
      <c r="S21" s="1" t="s">
        <v>229</v>
      </c>
      <c r="T21" s="1"/>
      <c r="U21" s="7"/>
      <c r="V21" s="38" t="str">
        <f>VLOOKUP(A21,'Room Range'!A:A,1,FALSE)</f>
        <v>FREEZE0001</v>
      </c>
      <c r="W21" s="1"/>
    </row>
    <row r="22" spans="1:23" ht="19.5" customHeight="1" x14ac:dyDescent="0.3">
      <c r="A22" s="10" t="s">
        <v>110</v>
      </c>
      <c r="B22" s="2" t="s">
        <v>465</v>
      </c>
      <c r="C22" s="2" t="str">
        <f t="shared" si="1"/>
        <v>Under Counter Fridge</v>
      </c>
      <c r="D22" s="8">
        <v>78</v>
      </c>
      <c r="E22" s="6">
        <f t="shared" si="2"/>
        <v>136.5</v>
      </c>
      <c r="F22" s="10" t="s">
        <v>110</v>
      </c>
      <c r="G22" s="2" t="s">
        <v>134</v>
      </c>
      <c r="H22" s="2">
        <v>45</v>
      </c>
      <c r="I22" s="2">
        <v>48</v>
      </c>
      <c r="J22" s="1">
        <v>85.1</v>
      </c>
      <c r="K22" s="2"/>
      <c r="L22" s="2" t="s">
        <v>466</v>
      </c>
      <c r="M22" s="13" t="s">
        <v>13</v>
      </c>
      <c r="N22" s="1" t="s">
        <v>102</v>
      </c>
      <c r="O22" s="2" t="s">
        <v>467</v>
      </c>
      <c r="P22" s="2"/>
      <c r="Q22" s="2"/>
      <c r="R22" s="1"/>
      <c r="S22" s="1" t="s">
        <v>229</v>
      </c>
      <c r="T22" s="1"/>
      <c r="U22" s="1"/>
      <c r="V22" s="38" t="str">
        <f>VLOOKUP(A22,'Room Range'!A:A,1,FALSE)</f>
        <v>FRIDGE0004</v>
      </c>
      <c r="W22" s="1"/>
    </row>
    <row r="23" spans="1:23" ht="19.5" customHeight="1" x14ac:dyDescent="0.3">
      <c r="A23" s="10" t="s">
        <v>120</v>
      </c>
      <c r="B23" s="2" t="s">
        <v>468</v>
      </c>
      <c r="C23" s="2" t="str">
        <f t="shared" si="1"/>
        <v>Iron</v>
      </c>
      <c r="D23" s="8">
        <v>10.9</v>
      </c>
      <c r="E23" s="6">
        <f t="shared" si="2"/>
        <v>19.074999999999999</v>
      </c>
      <c r="F23" s="10" t="s">
        <v>120</v>
      </c>
      <c r="G23" s="2" t="s">
        <v>469</v>
      </c>
      <c r="H23" s="2">
        <v>15</v>
      </c>
      <c r="I23" s="2">
        <v>13</v>
      </c>
      <c r="J23" s="2">
        <v>29.8</v>
      </c>
      <c r="K23" s="2" t="s">
        <v>470</v>
      </c>
      <c r="L23" s="4" t="s">
        <v>471</v>
      </c>
      <c r="M23" s="13" t="s">
        <v>13</v>
      </c>
      <c r="N23" s="2" t="s">
        <v>102</v>
      </c>
      <c r="O23" s="2" t="s">
        <v>472</v>
      </c>
      <c r="P23" s="2"/>
      <c r="Q23" s="2"/>
      <c r="R23" s="2"/>
      <c r="S23" s="2" t="s">
        <v>229</v>
      </c>
      <c r="T23" s="2"/>
      <c r="U23" s="11"/>
      <c r="V23" s="38" t="str">
        <f>VLOOKUP(A23,'Room Range'!A:A,1,FALSE)</f>
        <v>IRONEL0001</v>
      </c>
      <c r="W23" s="1"/>
    </row>
    <row r="24" spans="1:23" ht="19.5" customHeight="1" x14ac:dyDescent="0.3">
      <c r="A24" s="10" t="s">
        <v>122</v>
      </c>
      <c r="B24" s="2" t="s">
        <v>473</v>
      </c>
      <c r="C24" s="2" t="str">
        <f t="shared" si="1"/>
        <v xml:space="preserve">Microwave </v>
      </c>
      <c r="D24" s="8">
        <v>32.9</v>
      </c>
      <c r="E24" s="6">
        <f t="shared" si="2"/>
        <v>57.574999999999996</v>
      </c>
      <c r="F24" s="10" t="s">
        <v>122</v>
      </c>
      <c r="G24" s="2" t="s">
        <v>134</v>
      </c>
      <c r="H24" s="2">
        <v>34</v>
      </c>
      <c r="I24" s="2">
        <v>43.9</v>
      </c>
      <c r="J24" s="2">
        <v>25.8</v>
      </c>
      <c r="K24" s="2" t="s">
        <v>474</v>
      </c>
      <c r="L24" s="2" t="s">
        <v>475</v>
      </c>
      <c r="M24" s="13" t="s">
        <v>13</v>
      </c>
      <c r="N24" s="2" t="s">
        <v>102</v>
      </c>
      <c r="O24" s="2" t="s">
        <v>476</v>
      </c>
      <c r="P24" s="2"/>
      <c r="Q24" s="2"/>
      <c r="R24" s="2"/>
      <c r="S24" s="2" t="s">
        <v>229</v>
      </c>
      <c r="T24" s="2"/>
      <c r="U24" s="11"/>
      <c r="V24" s="38" t="str">
        <f>VLOOKUP(A24,'Room Range'!A:A,1,FALSE)</f>
        <v>MICROW0002</v>
      </c>
      <c r="W24" s="1"/>
    </row>
    <row r="25" spans="1:23" ht="19.5" customHeight="1" x14ac:dyDescent="0.3">
      <c r="A25" s="10" t="s">
        <v>121</v>
      </c>
      <c r="B25" s="2" t="s">
        <v>477</v>
      </c>
      <c r="C25" s="2" t="str">
        <f t="shared" si="1"/>
        <v>Kettle</v>
      </c>
      <c r="D25" s="8">
        <v>5.99</v>
      </c>
      <c r="E25" s="6">
        <f t="shared" si="2"/>
        <v>10.4825</v>
      </c>
      <c r="F25" s="10" t="s">
        <v>121</v>
      </c>
      <c r="G25" s="2" t="s">
        <v>134</v>
      </c>
      <c r="H25" s="2">
        <v>13.5</v>
      </c>
      <c r="I25" s="2">
        <v>20</v>
      </c>
      <c r="J25" s="2">
        <v>22.6</v>
      </c>
      <c r="K25" s="2" t="s">
        <v>478</v>
      </c>
      <c r="L25" s="2" t="s">
        <v>479</v>
      </c>
      <c r="M25" s="13" t="s">
        <v>13</v>
      </c>
      <c r="N25" s="2" t="s">
        <v>102</v>
      </c>
      <c r="O25" s="2" t="s">
        <v>480</v>
      </c>
      <c r="P25" s="2"/>
      <c r="Q25" s="2"/>
      <c r="R25" s="2"/>
      <c r="S25" s="2" t="s">
        <v>229</v>
      </c>
      <c r="T25" s="2"/>
      <c r="U25" s="11"/>
      <c r="V25" s="38" t="str">
        <f>VLOOKUP(A25,'Room Range'!A:A,1,FALSE)</f>
        <v>KETTLE0001</v>
      </c>
      <c r="W25" s="1"/>
    </row>
    <row r="26" spans="1:23" ht="19.5" customHeight="1" x14ac:dyDescent="0.3">
      <c r="A26" s="10" t="s">
        <v>123</v>
      </c>
      <c r="B26" s="2" t="s">
        <v>481</v>
      </c>
      <c r="C26" s="2" t="str">
        <f t="shared" si="1"/>
        <v>Toaster</v>
      </c>
      <c r="D26" s="8">
        <v>5.99</v>
      </c>
      <c r="E26" s="6">
        <f t="shared" si="2"/>
        <v>10.4825</v>
      </c>
      <c r="F26" s="10" t="s">
        <v>123</v>
      </c>
      <c r="G26" s="2" t="s">
        <v>134</v>
      </c>
      <c r="H26" s="2">
        <v>15</v>
      </c>
      <c r="I26" s="2">
        <v>29</v>
      </c>
      <c r="J26" s="2">
        <v>18</v>
      </c>
      <c r="K26" s="2" t="s">
        <v>482</v>
      </c>
      <c r="L26" s="2" t="s">
        <v>483</v>
      </c>
      <c r="M26" s="13" t="s">
        <v>13</v>
      </c>
      <c r="N26" s="2" t="s">
        <v>102</v>
      </c>
      <c r="O26" s="2" t="s">
        <v>484</v>
      </c>
      <c r="P26" s="2"/>
      <c r="Q26" s="2"/>
      <c r="R26" s="2"/>
      <c r="S26" s="2" t="s">
        <v>229</v>
      </c>
      <c r="T26" s="2"/>
      <c r="U26" s="11"/>
      <c r="V26" s="38" t="str">
        <f>VLOOKUP(A26,'Room Range'!A:A,1,FALSE)</f>
        <v>TOASTE0001</v>
      </c>
      <c r="W26" s="1"/>
    </row>
    <row r="27" spans="1:23" ht="19.5" customHeight="1" x14ac:dyDescent="0.3">
      <c r="A27" s="10" t="s">
        <v>124</v>
      </c>
      <c r="B27" s="2" t="s">
        <v>485</v>
      </c>
      <c r="C27" s="2" t="str">
        <f t="shared" si="1"/>
        <v>Upright Vacuum</v>
      </c>
      <c r="D27" s="8">
        <v>36.53</v>
      </c>
      <c r="E27" s="6">
        <f t="shared" si="2"/>
        <v>63.927500000000002</v>
      </c>
      <c r="F27" s="10" t="s">
        <v>124</v>
      </c>
      <c r="G27" s="2" t="s">
        <v>134</v>
      </c>
      <c r="H27" s="2">
        <v>29</v>
      </c>
      <c r="I27" s="2">
        <v>30.5</v>
      </c>
      <c r="J27" s="2">
        <v>109</v>
      </c>
      <c r="K27" s="2" t="s">
        <v>486</v>
      </c>
      <c r="L27" s="2" t="s">
        <v>487</v>
      </c>
      <c r="M27" s="13" t="s">
        <v>13</v>
      </c>
      <c r="N27" s="2" t="s">
        <v>102</v>
      </c>
      <c r="O27" s="2" t="s">
        <v>488</v>
      </c>
      <c r="P27" s="2"/>
      <c r="Q27" s="2"/>
      <c r="R27" s="2"/>
      <c r="S27" s="2" t="s">
        <v>229</v>
      </c>
      <c r="T27" s="2"/>
      <c r="U27" s="11"/>
      <c r="V27" s="38" t="str">
        <f>VLOOKUP(A27,'Room Range'!A:A,1,FALSE)</f>
        <v>VACUUM0001</v>
      </c>
      <c r="W27" s="1"/>
    </row>
    <row r="28" spans="1:23" ht="19.5" customHeight="1" x14ac:dyDescent="0.3">
      <c r="A28" s="10" t="s">
        <v>104</v>
      </c>
      <c r="B28" s="2" t="s">
        <v>489</v>
      </c>
      <c r="C28" s="2" t="str">
        <f t="shared" si="1"/>
        <v>Mini Oven with 2 Hotplates 26 Ltr</v>
      </c>
      <c r="D28" s="8">
        <v>46.86</v>
      </c>
      <c r="E28" s="6">
        <f t="shared" si="2"/>
        <v>82.004999999999995</v>
      </c>
      <c r="F28" s="10" t="s">
        <v>104</v>
      </c>
      <c r="G28" s="2" t="s">
        <v>134</v>
      </c>
      <c r="H28" s="2">
        <v>34.299999999999997</v>
      </c>
      <c r="I28" s="2">
        <v>48.8</v>
      </c>
      <c r="J28" s="2">
        <v>33.6</v>
      </c>
      <c r="K28" s="2" t="s">
        <v>490</v>
      </c>
      <c r="L28" s="2" t="s">
        <v>491</v>
      </c>
      <c r="M28" s="13" t="s">
        <v>13</v>
      </c>
      <c r="N28" s="2" t="s">
        <v>102</v>
      </c>
      <c r="O28" s="2" t="s">
        <v>492</v>
      </c>
      <c r="P28" s="2"/>
      <c r="Q28" s="2"/>
      <c r="R28" s="2"/>
      <c r="S28" s="2" t="s">
        <v>229</v>
      </c>
      <c r="T28" s="2"/>
      <c r="U28" s="2"/>
      <c r="V28" s="38" t="str">
        <f>VLOOKUP(A28,'Room Range'!A:A,1,FALSE)</f>
        <v>COOKER0005</v>
      </c>
      <c r="W28" s="1"/>
    </row>
    <row r="29" spans="1:23" ht="19.5" customHeight="1" x14ac:dyDescent="0.3">
      <c r="A29" s="10" t="s">
        <v>105</v>
      </c>
      <c r="B29" s="2" t="s">
        <v>493</v>
      </c>
      <c r="C29" s="2" t="str">
        <f t="shared" si="1"/>
        <v>Mini Oven with 2 Hotplates 46 Ltr</v>
      </c>
      <c r="D29" s="4">
        <v>69.989999999999995</v>
      </c>
      <c r="E29" s="6">
        <f t="shared" si="2"/>
        <v>122.48249999999999</v>
      </c>
      <c r="F29" s="10" t="s">
        <v>105</v>
      </c>
      <c r="G29" s="2" t="s">
        <v>134</v>
      </c>
      <c r="H29" s="2">
        <v>40</v>
      </c>
      <c r="I29" s="2">
        <v>55.5</v>
      </c>
      <c r="J29" s="2">
        <v>38</v>
      </c>
      <c r="K29" s="2" t="s">
        <v>494</v>
      </c>
      <c r="L29" s="2" t="s">
        <v>495</v>
      </c>
      <c r="M29" s="13" t="s">
        <v>13</v>
      </c>
      <c r="N29" s="2" t="s">
        <v>102</v>
      </c>
      <c r="O29" s="2" t="s">
        <v>496</v>
      </c>
      <c r="P29" s="2"/>
      <c r="Q29" s="2"/>
      <c r="R29" s="2"/>
      <c r="S29" s="2" t="s">
        <v>229</v>
      </c>
      <c r="T29" s="2"/>
      <c r="U29" s="2"/>
      <c r="V29" s="38" t="str">
        <f>VLOOKUP(A29,'Room Range'!A:A,1,FALSE)</f>
        <v>COOKER0006</v>
      </c>
      <c r="W29" s="1"/>
    </row>
    <row r="30" spans="1:23" ht="19.5" customHeight="1" x14ac:dyDescent="0.3">
      <c r="A30" s="10" t="s">
        <v>109</v>
      </c>
      <c r="B30" s="2" t="s">
        <v>497</v>
      </c>
      <c r="C30" s="2" t="str">
        <f t="shared" si="1"/>
        <v>Counter top fridge</v>
      </c>
      <c r="D30" s="4">
        <v>59.95</v>
      </c>
      <c r="E30" s="6">
        <f t="shared" si="2"/>
        <v>104.91250000000001</v>
      </c>
      <c r="F30" s="10" t="s">
        <v>109</v>
      </c>
      <c r="G30" s="2" t="s">
        <v>134</v>
      </c>
      <c r="H30" s="2">
        <v>47</v>
      </c>
      <c r="I30" s="2">
        <v>44</v>
      </c>
      <c r="J30" s="2">
        <v>51</v>
      </c>
      <c r="K30" s="2" t="s">
        <v>498</v>
      </c>
      <c r="L30" s="2" t="s">
        <v>499</v>
      </c>
      <c r="M30" s="13" t="s">
        <v>13</v>
      </c>
      <c r="N30" s="2" t="s">
        <v>102</v>
      </c>
      <c r="O30" s="2" t="s">
        <v>500</v>
      </c>
      <c r="P30" s="2"/>
      <c r="Q30" s="2"/>
      <c r="R30" s="2"/>
      <c r="S30" s="2" t="s">
        <v>229</v>
      </c>
      <c r="T30" s="2"/>
      <c r="U30" s="2"/>
      <c r="V30" s="38" t="str">
        <f>VLOOKUP(A30,'Room Range'!A:A,1,FALSE)</f>
        <v>FRIDGE0003</v>
      </c>
      <c r="W30" s="1"/>
    </row>
    <row r="31" spans="1:23" ht="19.5" customHeight="1" x14ac:dyDescent="0.3">
      <c r="A31" s="10" t="s">
        <v>502</v>
      </c>
      <c r="B31" s="2" t="s">
        <v>501</v>
      </c>
      <c r="C31" s="2" t="str">
        <f t="shared" si="1"/>
        <v>Counter top Freezer</v>
      </c>
      <c r="D31" s="4">
        <v>69.5</v>
      </c>
      <c r="E31" s="6">
        <f t="shared" si="2"/>
        <v>121.625</v>
      </c>
      <c r="F31" s="10" t="s">
        <v>502</v>
      </c>
      <c r="G31" s="2" t="s">
        <v>134</v>
      </c>
      <c r="H31" s="2">
        <v>49</v>
      </c>
      <c r="I31" s="2">
        <v>44</v>
      </c>
      <c r="J31" s="2">
        <v>51</v>
      </c>
      <c r="K31" s="2" t="s">
        <v>503</v>
      </c>
      <c r="L31" s="2" t="s">
        <v>504</v>
      </c>
      <c r="M31" s="13" t="s">
        <v>13</v>
      </c>
      <c r="N31" s="2" t="s">
        <v>102</v>
      </c>
      <c r="O31" s="2" t="s">
        <v>505</v>
      </c>
      <c r="P31" s="2"/>
      <c r="Q31" s="2"/>
      <c r="R31" s="2"/>
      <c r="S31" s="2" t="s">
        <v>229</v>
      </c>
      <c r="T31" s="2"/>
      <c r="U31" s="2"/>
      <c r="V31" s="38" t="str">
        <f>VLOOKUP(A31,'Room Range'!A:A,1,FALSE)</f>
        <v>FREEZE0002</v>
      </c>
      <c r="W31" s="1"/>
    </row>
    <row r="32" spans="1:23" ht="19.5" customHeight="1" x14ac:dyDescent="0.3">
      <c r="A32" s="13" t="s">
        <v>89</v>
      </c>
      <c r="B32" s="13" t="s">
        <v>658</v>
      </c>
      <c r="C32" s="13" t="s">
        <v>659</v>
      </c>
      <c r="D32" s="24">
        <v>27.5</v>
      </c>
      <c r="E32" s="24"/>
      <c r="F32" s="13" t="s">
        <v>89</v>
      </c>
      <c r="G32" s="13" t="s">
        <v>660</v>
      </c>
      <c r="H32" s="13">
        <v>190</v>
      </c>
      <c r="I32" s="13">
        <v>90</v>
      </c>
      <c r="J32" s="13">
        <v>230</v>
      </c>
      <c r="K32" s="13">
        <v>16.100000000000001</v>
      </c>
      <c r="L32" s="27" t="s">
        <v>661</v>
      </c>
      <c r="M32" s="13" t="s">
        <v>13</v>
      </c>
      <c r="N32" s="13" t="s">
        <v>66</v>
      </c>
      <c r="O32" s="13"/>
      <c r="P32" s="13"/>
      <c r="Q32" s="13"/>
      <c r="R32" s="13"/>
      <c r="S32" s="13"/>
      <c r="U32" s="13"/>
      <c r="V32" s="38" t="str">
        <f>VLOOKUP(A32,'Room Range'!A:A,1,FALSE)</f>
        <v>MATTRE0003</v>
      </c>
      <c r="W32" s="1"/>
    </row>
    <row r="33" spans="1:23" ht="19.5" customHeight="1" x14ac:dyDescent="0.3">
      <c r="A33" s="13" t="s">
        <v>78</v>
      </c>
      <c r="B33" s="13" t="s">
        <v>662</v>
      </c>
      <c r="C33" s="13" t="s">
        <v>663</v>
      </c>
      <c r="D33" s="24">
        <v>19.5</v>
      </c>
      <c r="E33" s="24"/>
      <c r="F33" s="13" t="s">
        <v>78</v>
      </c>
      <c r="G33" s="13" t="s">
        <v>660</v>
      </c>
      <c r="H33" s="13">
        <v>190</v>
      </c>
      <c r="I33" s="13">
        <v>90</v>
      </c>
      <c r="J33" s="13">
        <v>300</v>
      </c>
      <c r="K33" s="13">
        <v>15.2</v>
      </c>
      <c r="L33" s="23" t="s">
        <v>664</v>
      </c>
      <c r="M33" s="13" t="s">
        <v>13</v>
      </c>
      <c r="N33" s="13" t="s">
        <v>66</v>
      </c>
      <c r="O33" s="13"/>
      <c r="P33" s="13"/>
      <c r="Q33" s="13"/>
      <c r="R33" s="13"/>
      <c r="S33" s="13"/>
      <c r="U33" s="13" t="s">
        <v>665</v>
      </c>
      <c r="V33" s="38" t="str">
        <f>VLOOKUP(A33,'Room Range'!A:A,1,FALSE)</f>
        <v>BEDBAS0001</v>
      </c>
      <c r="W33" s="1"/>
    </row>
    <row r="34" spans="1:23" ht="19.5" customHeight="1" x14ac:dyDescent="0.3">
      <c r="A34" s="13" t="s">
        <v>195</v>
      </c>
      <c r="B34" s="13" t="s">
        <v>658</v>
      </c>
      <c r="C34" s="13" t="s">
        <v>666</v>
      </c>
      <c r="D34" s="21">
        <v>40</v>
      </c>
      <c r="E34" s="21"/>
      <c r="F34" s="13" t="s">
        <v>195</v>
      </c>
      <c r="G34" s="13" t="s">
        <v>660</v>
      </c>
      <c r="H34" s="13">
        <v>190</v>
      </c>
      <c r="I34" s="13">
        <v>135</v>
      </c>
      <c r="J34" s="13">
        <v>230</v>
      </c>
      <c r="K34" s="13">
        <v>24.1</v>
      </c>
      <c r="L34" s="27" t="s">
        <v>661</v>
      </c>
      <c r="M34" s="13" t="s">
        <v>13</v>
      </c>
      <c r="N34" s="13" t="s">
        <v>66</v>
      </c>
      <c r="O34" s="13"/>
      <c r="P34" s="13"/>
      <c r="Q34" s="13"/>
      <c r="R34" s="13"/>
      <c r="S34" s="13"/>
      <c r="U34" s="13"/>
      <c r="V34" s="38" t="str">
        <f>VLOOKUP(A34,'Room Range'!A:A,1,FALSE)</f>
        <v>MATTRE0008</v>
      </c>
      <c r="W34" s="1"/>
    </row>
    <row r="35" spans="1:23" ht="19.5" customHeight="1" x14ac:dyDescent="0.3">
      <c r="A35" s="13" t="s">
        <v>200</v>
      </c>
      <c r="B35" s="13" t="s">
        <v>662</v>
      </c>
      <c r="C35" s="13" t="s">
        <v>667</v>
      </c>
      <c r="D35" s="24">
        <v>29</v>
      </c>
      <c r="E35" s="24"/>
      <c r="F35" s="13" t="s">
        <v>200</v>
      </c>
      <c r="G35" s="13" t="s">
        <v>660</v>
      </c>
      <c r="H35" s="13">
        <v>190</v>
      </c>
      <c r="I35" s="13">
        <v>135</v>
      </c>
      <c r="J35" s="13">
        <v>300</v>
      </c>
      <c r="K35" s="13">
        <f>13.27*2</f>
        <v>26.54</v>
      </c>
      <c r="L35" s="23" t="s">
        <v>668</v>
      </c>
      <c r="M35" s="13" t="s">
        <v>13</v>
      </c>
      <c r="N35" s="13" t="s">
        <v>66</v>
      </c>
      <c r="O35" s="13"/>
      <c r="P35" s="13"/>
      <c r="Q35" s="13"/>
      <c r="R35" s="13"/>
      <c r="S35" s="13"/>
      <c r="U35" s="13" t="s">
        <v>665</v>
      </c>
      <c r="V35" s="38" t="str">
        <f>VLOOKUP(A35,'Room Range'!A:A,1,FALSE)</f>
        <v>BEDBAS0006</v>
      </c>
      <c r="W35" s="1"/>
    </row>
    <row r="36" spans="1:23" ht="19.5" customHeight="1" x14ac:dyDescent="0.3">
      <c r="A36" s="13" t="s">
        <v>197</v>
      </c>
      <c r="B36" s="13" t="s">
        <v>658</v>
      </c>
      <c r="C36" s="13" t="s">
        <v>669</v>
      </c>
      <c r="D36" s="24">
        <v>52</v>
      </c>
      <c r="E36" s="24"/>
      <c r="F36" s="13" t="s">
        <v>197</v>
      </c>
      <c r="G36" s="13" t="s">
        <v>660</v>
      </c>
      <c r="H36" s="13">
        <v>200</v>
      </c>
      <c r="I36" s="13">
        <v>150</v>
      </c>
      <c r="J36" s="13">
        <v>230</v>
      </c>
      <c r="K36" s="13">
        <v>26.2</v>
      </c>
      <c r="L36" s="27" t="s">
        <v>670</v>
      </c>
      <c r="M36" s="13" t="s">
        <v>13</v>
      </c>
      <c r="N36" s="13" t="s">
        <v>66</v>
      </c>
      <c r="O36" s="13"/>
      <c r="P36" s="13"/>
      <c r="Q36" s="13"/>
      <c r="R36" s="13"/>
      <c r="S36" s="13"/>
      <c r="U36" s="13"/>
      <c r="V36" s="38" t="str">
        <f>VLOOKUP(A36,'Room Range'!A:A,1,FALSE)</f>
        <v>MATTRE0012</v>
      </c>
      <c r="W36" s="1"/>
    </row>
    <row r="37" spans="1:23" ht="19.5" customHeight="1" x14ac:dyDescent="0.3">
      <c r="A37" s="13" t="s">
        <v>203</v>
      </c>
      <c r="B37" s="13" t="s">
        <v>662</v>
      </c>
      <c r="C37" s="13" t="s">
        <v>671</v>
      </c>
      <c r="D37" s="24">
        <v>44</v>
      </c>
      <c r="E37" s="24"/>
      <c r="F37" s="13" t="s">
        <v>203</v>
      </c>
      <c r="G37" s="13" t="s">
        <v>660</v>
      </c>
      <c r="H37" s="13">
        <v>200</v>
      </c>
      <c r="I37" s="13">
        <v>150</v>
      </c>
      <c r="J37" s="13">
        <v>300</v>
      </c>
      <c r="K37" s="13">
        <f>14.1*2</f>
        <v>28.2</v>
      </c>
      <c r="L37" s="23" t="s">
        <v>672</v>
      </c>
      <c r="M37" s="13" t="s">
        <v>13</v>
      </c>
      <c r="N37" s="13" t="s">
        <v>66</v>
      </c>
      <c r="O37" s="13"/>
      <c r="P37" s="13"/>
      <c r="Q37" s="13"/>
      <c r="R37" s="13"/>
      <c r="S37" s="13"/>
      <c r="U37" s="13" t="s">
        <v>665</v>
      </c>
      <c r="V37" s="38" t="str">
        <f>VLOOKUP(A37,'Room Range'!A:A,1,FALSE)</f>
        <v>BEDBAS0014</v>
      </c>
      <c r="W37" s="1"/>
    </row>
    <row r="38" spans="1:23" ht="19.5" customHeight="1" x14ac:dyDescent="0.3">
      <c r="A38" s="13" t="s">
        <v>92</v>
      </c>
      <c r="B38" s="13" t="s">
        <v>673</v>
      </c>
      <c r="C38" s="13" t="s">
        <v>674</v>
      </c>
      <c r="D38" s="24">
        <v>46.5</v>
      </c>
      <c r="E38" s="24"/>
      <c r="F38" s="13" t="s">
        <v>92</v>
      </c>
      <c r="G38" s="13" t="s">
        <v>675</v>
      </c>
      <c r="H38" s="13">
        <v>190</v>
      </c>
      <c r="I38" s="13">
        <v>90</v>
      </c>
      <c r="J38" s="13">
        <v>230</v>
      </c>
      <c r="K38" s="13">
        <v>16.920000000000002</v>
      </c>
      <c r="L38" s="27" t="s">
        <v>676</v>
      </c>
      <c r="M38" s="13" t="s">
        <v>13</v>
      </c>
      <c r="N38" s="13" t="s">
        <v>66</v>
      </c>
      <c r="O38" s="13"/>
      <c r="P38" s="13"/>
      <c r="Q38" s="13"/>
      <c r="R38" s="13"/>
      <c r="S38" s="13"/>
      <c r="U38" s="13"/>
      <c r="V38" s="38" t="str">
        <f>VLOOKUP(A38,'Room Range'!A:A,1,FALSE)</f>
        <v>MATTRE0013</v>
      </c>
      <c r="W38" s="1"/>
    </row>
    <row r="39" spans="1:23" ht="19.5" customHeight="1" x14ac:dyDescent="0.3">
      <c r="A39" s="13" t="s">
        <v>679</v>
      </c>
      <c r="B39" s="13" t="s">
        <v>677</v>
      </c>
      <c r="C39" s="13" t="s">
        <v>678</v>
      </c>
      <c r="D39" s="24">
        <v>30.5</v>
      </c>
      <c r="E39" s="24"/>
      <c r="F39" s="13" t="s">
        <v>679</v>
      </c>
      <c r="G39" s="13" t="s">
        <v>675</v>
      </c>
      <c r="H39" s="13">
        <v>190</v>
      </c>
      <c r="I39" s="13">
        <v>90</v>
      </c>
      <c r="J39" s="13">
        <v>350</v>
      </c>
      <c r="K39" s="13">
        <v>16.38</v>
      </c>
      <c r="L39" s="23" t="s">
        <v>680</v>
      </c>
      <c r="M39" s="13" t="s">
        <v>13</v>
      </c>
      <c r="N39" s="13" t="s">
        <v>66</v>
      </c>
      <c r="O39" s="13"/>
      <c r="P39" s="13"/>
      <c r="Q39" s="13"/>
      <c r="R39" s="13"/>
      <c r="S39" s="13"/>
      <c r="U39" s="13" t="s">
        <v>665</v>
      </c>
      <c r="V39" s="38" t="e">
        <f>VLOOKUP(A39,'Room Range'!A:A,1,FALSE)</f>
        <v>#N/A</v>
      </c>
    </row>
    <row r="40" spans="1:23" ht="19.5" customHeight="1" x14ac:dyDescent="0.3">
      <c r="A40" s="13" t="s">
        <v>198</v>
      </c>
      <c r="B40" s="13" t="s">
        <v>673</v>
      </c>
      <c r="C40" s="13" t="s">
        <v>681</v>
      </c>
      <c r="D40" s="24">
        <v>61.5</v>
      </c>
      <c r="E40" s="24"/>
      <c r="F40" s="13" t="s">
        <v>198</v>
      </c>
      <c r="G40" s="13" t="s">
        <v>675</v>
      </c>
      <c r="H40" s="13">
        <v>190</v>
      </c>
      <c r="I40" s="13">
        <v>135</v>
      </c>
      <c r="J40" s="13">
        <v>230</v>
      </c>
      <c r="K40" s="13">
        <v>25.38</v>
      </c>
      <c r="L40" s="27" t="s">
        <v>676</v>
      </c>
      <c r="M40" s="13" t="s">
        <v>13</v>
      </c>
      <c r="N40" s="13" t="s">
        <v>66</v>
      </c>
      <c r="O40" s="13"/>
      <c r="P40" s="13"/>
      <c r="Q40" s="13"/>
      <c r="R40" s="13"/>
      <c r="S40" s="13"/>
      <c r="U40" s="13"/>
      <c r="V40" s="38" t="str">
        <f>VLOOKUP(A40,'Room Range'!A:A,1,FALSE)</f>
        <v>MATTRE0014</v>
      </c>
    </row>
    <row r="41" spans="1:23" ht="19.5" customHeight="1" x14ac:dyDescent="0.3">
      <c r="A41" s="13" t="s">
        <v>202</v>
      </c>
      <c r="B41" s="13" t="s">
        <v>677</v>
      </c>
      <c r="C41" s="13" t="s">
        <v>682</v>
      </c>
      <c r="D41" s="24">
        <v>41</v>
      </c>
      <c r="E41" s="24"/>
      <c r="F41" s="13" t="s">
        <v>202</v>
      </c>
      <c r="G41" s="13" t="s">
        <v>675</v>
      </c>
      <c r="H41" s="13">
        <v>190</v>
      </c>
      <c r="I41" s="13">
        <v>135</v>
      </c>
      <c r="J41" s="13">
        <v>350</v>
      </c>
      <c r="K41" s="13">
        <f>13.27*2</f>
        <v>26.54</v>
      </c>
      <c r="L41" s="23" t="s">
        <v>683</v>
      </c>
      <c r="M41" s="13" t="s">
        <v>13</v>
      </c>
      <c r="N41" s="13" t="s">
        <v>66</v>
      </c>
      <c r="O41" s="13"/>
      <c r="P41" s="13"/>
      <c r="Q41" s="13"/>
      <c r="R41" s="13"/>
      <c r="S41" s="13"/>
      <c r="U41" s="13" t="s">
        <v>665</v>
      </c>
      <c r="V41" s="38" t="str">
        <f>VLOOKUP(A41,'Room Range'!A:A,1,FALSE)</f>
        <v>BEDBAS0011</v>
      </c>
    </row>
    <row r="42" spans="1:23" ht="19.5" customHeight="1" x14ac:dyDescent="0.3">
      <c r="A42" s="13" t="s">
        <v>685</v>
      </c>
      <c r="B42" s="13" t="s">
        <v>673</v>
      </c>
      <c r="C42" s="13" t="s">
        <v>684</v>
      </c>
      <c r="D42" s="24">
        <v>78.5</v>
      </c>
      <c r="E42" s="24"/>
      <c r="F42" s="13" t="s">
        <v>685</v>
      </c>
      <c r="G42" s="13" t="s">
        <v>675</v>
      </c>
      <c r="H42" s="13">
        <v>200</v>
      </c>
      <c r="I42" s="13">
        <v>150</v>
      </c>
      <c r="J42" s="13">
        <v>230</v>
      </c>
      <c r="K42" s="13">
        <v>28.2</v>
      </c>
      <c r="L42" s="27" t="s">
        <v>676</v>
      </c>
      <c r="M42" s="13" t="s">
        <v>13</v>
      </c>
      <c r="N42" s="13" t="s">
        <v>66</v>
      </c>
      <c r="O42" s="13"/>
      <c r="P42" s="13"/>
      <c r="Q42" s="13"/>
      <c r="R42" s="13"/>
      <c r="S42" s="13"/>
      <c r="U42" s="13"/>
      <c r="V42" s="38" t="e">
        <f>VLOOKUP(A42,'Room Range'!A:A,1,FALSE)</f>
        <v>#N/A</v>
      </c>
    </row>
    <row r="43" spans="1:23" ht="19.5" customHeight="1" x14ac:dyDescent="0.3">
      <c r="A43" s="13" t="s">
        <v>687</v>
      </c>
      <c r="B43" s="13" t="s">
        <v>677</v>
      </c>
      <c r="C43" s="13" t="s">
        <v>686</v>
      </c>
      <c r="D43" s="24">
        <v>61</v>
      </c>
      <c r="E43" s="24"/>
      <c r="F43" s="13" t="s">
        <v>687</v>
      </c>
      <c r="G43" s="13" t="s">
        <v>675</v>
      </c>
      <c r="H43" s="13">
        <v>200</v>
      </c>
      <c r="I43" s="13">
        <v>150</v>
      </c>
      <c r="J43" s="13">
        <v>350</v>
      </c>
      <c r="K43" s="13">
        <f>14.7*2</f>
        <v>29.4</v>
      </c>
      <c r="L43" s="23" t="s">
        <v>688</v>
      </c>
      <c r="M43" s="13" t="s">
        <v>13</v>
      </c>
      <c r="N43" s="13" t="s">
        <v>66</v>
      </c>
      <c r="O43" s="13"/>
      <c r="P43" s="13"/>
      <c r="Q43" s="13"/>
      <c r="R43" s="13"/>
      <c r="S43" s="13"/>
      <c r="U43" s="13" t="s">
        <v>665</v>
      </c>
      <c r="V43" s="38" t="e">
        <f>VLOOKUP(A43,'Room Range'!A:A,1,FALSE)</f>
        <v>#N/A</v>
      </c>
    </row>
    <row r="44" spans="1:23" ht="19.5" customHeight="1" x14ac:dyDescent="0.3">
      <c r="A44" s="13" t="s">
        <v>93</v>
      </c>
      <c r="B44" s="13" t="s">
        <v>689</v>
      </c>
      <c r="C44" s="13" t="s">
        <v>690</v>
      </c>
      <c r="D44" s="24">
        <v>46.5</v>
      </c>
      <c r="E44" s="24"/>
      <c r="F44" s="13" t="s">
        <v>93</v>
      </c>
      <c r="G44" s="13" t="s">
        <v>691</v>
      </c>
      <c r="H44" s="13">
        <v>190</v>
      </c>
      <c r="I44" s="13">
        <v>90</v>
      </c>
      <c r="J44" s="13">
        <v>230</v>
      </c>
      <c r="K44" s="13">
        <v>18.48</v>
      </c>
      <c r="L44" s="27" t="s">
        <v>692</v>
      </c>
      <c r="M44" s="13" t="s">
        <v>13</v>
      </c>
      <c r="N44" s="13" t="s">
        <v>66</v>
      </c>
      <c r="O44" s="13"/>
      <c r="P44" s="13"/>
      <c r="Q44" s="13"/>
      <c r="R44" s="13"/>
      <c r="S44" s="13"/>
      <c r="U44" s="13"/>
      <c r="V44" s="38" t="str">
        <f>VLOOKUP(A44,'Room Range'!A:A,1,FALSE)</f>
        <v>MATTRE0018</v>
      </c>
    </row>
    <row r="45" spans="1:23" ht="19.5" customHeight="1" x14ac:dyDescent="0.3">
      <c r="A45" s="13" t="s">
        <v>85</v>
      </c>
      <c r="B45" s="13" t="s">
        <v>693</v>
      </c>
      <c r="C45" s="13" t="s">
        <v>694</v>
      </c>
      <c r="D45" s="24">
        <v>30.5</v>
      </c>
      <c r="E45" s="24"/>
      <c r="F45" s="13" t="s">
        <v>85</v>
      </c>
      <c r="G45" s="13" t="s">
        <v>691</v>
      </c>
      <c r="H45" s="13">
        <v>190</v>
      </c>
      <c r="I45" s="13">
        <v>90</v>
      </c>
      <c r="J45" s="13">
        <v>350</v>
      </c>
      <c r="K45" s="13">
        <v>16.38</v>
      </c>
      <c r="L45" s="23" t="s">
        <v>695</v>
      </c>
      <c r="M45" s="13" t="s">
        <v>13</v>
      </c>
      <c r="N45" s="13" t="s">
        <v>66</v>
      </c>
      <c r="O45" s="13"/>
      <c r="P45" s="13"/>
      <c r="Q45" s="13"/>
      <c r="R45" s="13"/>
      <c r="S45" s="13"/>
      <c r="U45" s="13" t="s">
        <v>665</v>
      </c>
      <c r="V45" s="38" t="str">
        <f>VLOOKUP(A45,'Room Range'!A:A,1,FALSE)</f>
        <v>BEDBAS0019</v>
      </c>
    </row>
    <row r="46" spans="1:23" ht="19.5" customHeight="1" x14ac:dyDescent="0.3">
      <c r="A46" s="13" t="s">
        <v>199</v>
      </c>
      <c r="B46" s="13" t="s">
        <v>689</v>
      </c>
      <c r="C46" s="13" t="s">
        <v>696</v>
      </c>
      <c r="D46" s="24">
        <v>61.5</v>
      </c>
      <c r="E46" s="24"/>
      <c r="F46" s="13" t="s">
        <v>199</v>
      </c>
      <c r="G46" s="13" t="s">
        <v>691</v>
      </c>
      <c r="H46" s="13">
        <v>190</v>
      </c>
      <c r="I46" s="13">
        <v>135</v>
      </c>
      <c r="J46" s="13">
        <v>230</v>
      </c>
      <c r="K46" s="13">
        <v>27.72</v>
      </c>
      <c r="L46" s="27" t="s">
        <v>692</v>
      </c>
      <c r="M46" s="13" t="s">
        <v>13</v>
      </c>
      <c r="N46" s="13" t="s">
        <v>66</v>
      </c>
      <c r="O46" s="13"/>
      <c r="P46" s="13"/>
      <c r="Q46" s="13"/>
      <c r="R46" s="13"/>
      <c r="S46" s="13"/>
      <c r="U46" s="13"/>
      <c r="V46" s="38" t="str">
        <f>VLOOKUP(A46,'Room Range'!A:A,1,FALSE)</f>
        <v>MATTRE0019</v>
      </c>
    </row>
    <row r="47" spans="1:23" ht="19.5" customHeight="1" x14ac:dyDescent="0.3">
      <c r="A47" s="13" t="s">
        <v>205</v>
      </c>
      <c r="B47" s="13" t="s">
        <v>693</v>
      </c>
      <c r="C47" s="13" t="s">
        <v>697</v>
      </c>
      <c r="D47" s="24">
        <v>41</v>
      </c>
      <c r="E47" s="24"/>
      <c r="F47" s="13" t="s">
        <v>205</v>
      </c>
      <c r="G47" s="13" t="s">
        <v>691</v>
      </c>
      <c r="H47" s="13">
        <v>190</v>
      </c>
      <c r="I47" s="13">
        <v>135</v>
      </c>
      <c r="J47" s="13">
        <v>350</v>
      </c>
      <c r="K47" s="13">
        <v>25.38</v>
      </c>
      <c r="L47" s="23" t="s">
        <v>698</v>
      </c>
      <c r="M47" s="13" t="s">
        <v>13</v>
      </c>
      <c r="N47" s="13" t="s">
        <v>66</v>
      </c>
      <c r="O47" s="13"/>
      <c r="P47" s="13"/>
      <c r="Q47" s="13"/>
      <c r="R47" s="13"/>
      <c r="S47" s="13"/>
      <c r="U47" s="13" t="s">
        <v>665</v>
      </c>
      <c r="V47" s="38" t="str">
        <f>VLOOKUP(A47,'Room Range'!A:A,1,FALSE)</f>
        <v>BEDBAS0020</v>
      </c>
    </row>
    <row r="48" spans="1:23" ht="19.5" customHeight="1" x14ac:dyDescent="0.3">
      <c r="A48" s="13" t="s">
        <v>700</v>
      </c>
      <c r="B48" s="13" t="s">
        <v>689</v>
      </c>
      <c r="C48" s="13" t="s">
        <v>699</v>
      </c>
      <c r="D48" s="24">
        <v>78.5</v>
      </c>
      <c r="E48" s="24"/>
      <c r="F48" s="13" t="s">
        <v>700</v>
      </c>
      <c r="G48" s="13" t="s">
        <v>691</v>
      </c>
      <c r="H48" s="13">
        <v>200</v>
      </c>
      <c r="I48" s="13">
        <v>150</v>
      </c>
      <c r="J48" s="13">
        <v>230</v>
      </c>
      <c r="K48" s="13">
        <v>30.8</v>
      </c>
      <c r="L48" s="27" t="s">
        <v>692</v>
      </c>
      <c r="M48" s="13" t="s">
        <v>13</v>
      </c>
      <c r="N48" s="13" t="s">
        <v>66</v>
      </c>
      <c r="O48" s="13"/>
      <c r="P48" s="13"/>
      <c r="Q48" s="13"/>
      <c r="R48" s="13"/>
      <c r="S48" s="13"/>
      <c r="U48" s="13"/>
      <c r="V48" s="38" t="e">
        <f>VLOOKUP(A48,'Room Range'!A:A,1,FALSE)</f>
        <v>#N/A</v>
      </c>
    </row>
    <row r="49" spans="1:22" ht="19.5" customHeight="1" x14ac:dyDescent="0.3">
      <c r="A49" s="13" t="s">
        <v>702</v>
      </c>
      <c r="B49" s="13" t="s">
        <v>693</v>
      </c>
      <c r="C49" s="13" t="s">
        <v>701</v>
      </c>
      <c r="D49" s="24">
        <v>61</v>
      </c>
      <c r="E49" s="24"/>
      <c r="F49" s="13" t="s">
        <v>702</v>
      </c>
      <c r="G49" s="13" t="s">
        <v>691</v>
      </c>
      <c r="H49" s="13">
        <v>200</v>
      </c>
      <c r="I49" s="13">
        <v>150</v>
      </c>
      <c r="J49" s="13">
        <v>350</v>
      </c>
      <c r="K49" s="13">
        <v>29.4</v>
      </c>
      <c r="L49" s="23" t="s">
        <v>703</v>
      </c>
      <c r="M49" s="13" t="s">
        <v>13</v>
      </c>
      <c r="N49" s="13" t="s">
        <v>66</v>
      </c>
      <c r="O49" s="13"/>
      <c r="P49" s="13"/>
      <c r="Q49" s="13"/>
      <c r="R49" s="13"/>
      <c r="S49" s="13"/>
      <c r="U49" s="13" t="s">
        <v>665</v>
      </c>
      <c r="V49" s="38" t="e">
        <f>VLOOKUP(A49,'Room Range'!A:A,1,FALSE)</f>
        <v>#N/A</v>
      </c>
    </row>
    <row r="50" spans="1:22" ht="19.5" customHeight="1" x14ac:dyDescent="0.3">
      <c r="A50" s="13" t="s">
        <v>91</v>
      </c>
      <c r="B50" s="13" t="s">
        <v>704</v>
      </c>
      <c r="C50" s="13" t="s">
        <v>705</v>
      </c>
      <c r="D50" s="24">
        <v>55</v>
      </c>
      <c r="E50" s="24"/>
      <c r="F50" s="13" t="s">
        <v>91</v>
      </c>
      <c r="G50" s="13" t="s">
        <v>706</v>
      </c>
      <c r="H50" s="13">
        <v>190</v>
      </c>
      <c r="I50" s="13">
        <v>90</v>
      </c>
      <c r="J50" s="13">
        <v>230</v>
      </c>
      <c r="K50" s="13">
        <v>18.45</v>
      </c>
      <c r="L50" s="34" t="s">
        <v>832</v>
      </c>
      <c r="M50" s="13" t="s">
        <v>13</v>
      </c>
      <c r="N50" s="13" t="s">
        <v>66</v>
      </c>
      <c r="O50" s="13"/>
      <c r="P50" s="13"/>
      <c r="Q50" s="13"/>
      <c r="R50" s="13"/>
      <c r="S50" s="13"/>
      <c r="U50" s="13"/>
      <c r="V50" s="38" t="str">
        <f>VLOOKUP(A50,'Room Range'!A:A,1,FALSE)</f>
        <v>MATTRE0010</v>
      </c>
    </row>
    <row r="51" spans="1:22" ht="19.5" customHeight="1" x14ac:dyDescent="0.3">
      <c r="A51" s="13" t="s">
        <v>82</v>
      </c>
      <c r="B51" s="13" t="s">
        <v>708</v>
      </c>
      <c r="C51" s="13" t="s">
        <v>709</v>
      </c>
      <c r="D51" s="24">
        <v>40</v>
      </c>
      <c r="E51" s="24"/>
      <c r="F51" s="13" t="s">
        <v>82</v>
      </c>
      <c r="G51" s="13" t="s">
        <v>706</v>
      </c>
      <c r="H51" s="13">
        <v>190</v>
      </c>
      <c r="I51" s="13">
        <v>90</v>
      </c>
      <c r="J51" s="13">
        <v>350</v>
      </c>
      <c r="K51" s="13">
        <v>16.38</v>
      </c>
      <c r="L51" s="34" t="s">
        <v>833</v>
      </c>
      <c r="M51" s="13" t="s">
        <v>13</v>
      </c>
      <c r="N51" s="13" t="s">
        <v>66</v>
      </c>
      <c r="O51" s="13"/>
      <c r="P51" s="13"/>
      <c r="Q51" s="13"/>
      <c r="R51" s="13"/>
      <c r="S51" s="13"/>
      <c r="U51" s="13" t="s">
        <v>665</v>
      </c>
      <c r="V51" s="38" t="str">
        <f>VLOOKUP(A51,'Room Range'!A:A,1,FALSE)</f>
        <v>BEDBAS0005</v>
      </c>
    </row>
    <row r="52" spans="1:22" ht="19.5" customHeight="1" x14ac:dyDescent="0.3">
      <c r="A52" s="13" t="s">
        <v>194</v>
      </c>
      <c r="B52" s="13" t="s">
        <v>704</v>
      </c>
      <c r="C52" s="13" t="s">
        <v>710</v>
      </c>
      <c r="D52" s="24">
        <v>65</v>
      </c>
      <c r="E52" s="24"/>
      <c r="F52" s="13" t="s">
        <v>194</v>
      </c>
      <c r="G52" s="13" t="s">
        <v>706</v>
      </c>
      <c r="H52" s="13">
        <v>190</v>
      </c>
      <c r="I52" s="13">
        <v>135</v>
      </c>
      <c r="J52" s="13">
        <v>230</v>
      </c>
      <c r="K52" s="13">
        <v>27.67</v>
      </c>
      <c r="L52" s="27" t="s">
        <v>711</v>
      </c>
      <c r="M52" s="13" t="s">
        <v>13</v>
      </c>
      <c r="N52" s="13" t="s">
        <v>66</v>
      </c>
      <c r="O52" s="13"/>
      <c r="P52" s="13"/>
      <c r="Q52" s="13"/>
      <c r="R52" s="13"/>
      <c r="S52" s="13"/>
      <c r="U52" s="13"/>
      <c r="V52" s="38" t="str">
        <f>VLOOKUP(A52,'Room Range'!A:A,1,FALSE)</f>
        <v>MATTRE0005</v>
      </c>
    </row>
    <row r="53" spans="1:22" ht="19.5" customHeight="1" x14ac:dyDescent="0.3">
      <c r="A53" s="13" t="s">
        <v>713</v>
      </c>
      <c r="B53" s="13" t="s">
        <v>708</v>
      </c>
      <c r="C53" s="13" t="s">
        <v>712</v>
      </c>
      <c r="D53" s="24">
        <v>55</v>
      </c>
      <c r="E53" s="24"/>
      <c r="F53" s="13" t="s">
        <v>713</v>
      </c>
      <c r="G53" s="13" t="s">
        <v>706</v>
      </c>
      <c r="H53" s="13">
        <v>190</v>
      </c>
      <c r="I53" s="13">
        <v>135</v>
      </c>
      <c r="J53" s="13">
        <v>350</v>
      </c>
      <c r="K53" s="13">
        <f>13.27*2</f>
        <v>26.54</v>
      </c>
      <c r="L53" s="27" t="s">
        <v>711</v>
      </c>
      <c r="M53" s="13" t="s">
        <v>13</v>
      </c>
      <c r="N53" s="13" t="s">
        <v>66</v>
      </c>
      <c r="O53" s="13"/>
      <c r="P53" s="13"/>
      <c r="Q53" s="13"/>
      <c r="R53" s="13"/>
      <c r="S53" s="13"/>
      <c r="U53" s="13" t="s">
        <v>665</v>
      </c>
      <c r="V53" s="38" t="str">
        <f>VLOOKUP(A53,'Room Range'!A:A,1,FALSE)</f>
        <v>BEDBAS0010</v>
      </c>
    </row>
    <row r="54" spans="1:22" ht="19.5" customHeight="1" x14ac:dyDescent="0.3">
      <c r="A54" s="13" t="s">
        <v>196</v>
      </c>
      <c r="B54" s="13" t="s">
        <v>704</v>
      </c>
      <c r="C54" s="13" t="s">
        <v>714</v>
      </c>
      <c r="D54" s="24">
        <v>80</v>
      </c>
      <c r="E54" s="24"/>
      <c r="F54" s="13" t="s">
        <v>196</v>
      </c>
      <c r="G54" s="13" t="s">
        <v>706</v>
      </c>
      <c r="H54" s="13">
        <v>200</v>
      </c>
      <c r="I54" s="13">
        <v>150</v>
      </c>
      <c r="J54" s="13">
        <v>230</v>
      </c>
      <c r="K54" s="13">
        <v>30.75</v>
      </c>
      <c r="L54" s="27" t="s">
        <v>711</v>
      </c>
      <c r="M54" s="13" t="s">
        <v>13</v>
      </c>
      <c r="N54" s="13" t="s">
        <v>66</v>
      </c>
      <c r="O54" s="13"/>
      <c r="P54" s="13"/>
      <c r="Q54" s="13"/>
      <c r="R54" s="13"/>
      <c r="S54" s="13"/>
      <c r="U54" s="13"/>
      <c r="V54" s="38" t="str">
        <f>VLOOKUP(A54,'Room Range'!A:A,1,FALSE)</f>
        <v>MATTRE0011</v>
      </c>
    </row>
    <row r="55" spans="1:22" ht="19.5" customHeight="1" x14ac:dyDescent="0.3">
      <c r="A55" s="13" t="s">
        <v>204</v>
      </c>
      <c r="B55" s="13" t="s">
        <v>708</v>
      </c>
      <c r="C55" s="13" t="s">
        <v>715</v>
      </c>
      <c r="D55" s="24">
        <v>70</v>
      </c>
      <c r="E55" s="24"/>
      <c r="F55" s="13" t="s">
        <v>204</v>
      </c>
      <c r="G55" s="13" t="s">
        <v>706</v>
      </c>
      <c r="H55" s="13">
        <v>200</v>
      </c>
      <c r="I55" s="13">
        <v>150</v>
      </c>
      <c r="J55" s="13">
        <v>350</v>
      </c>
      <c r="K55" s="13">
        <v>29.4</v>
      </c>
      <c r="L55" s="27" t="s">
        <v>711</v>
      </c>
      <c r="M55" s="13" t="s">
        <v>13</v>
      </c>
      <c r="N55" s="13" t="s">
        <v>66</v>
      </c>
      <c r="O55" s="13"/>
      <c r="P55" s="13"/>
      <c r="Q55" s="13"/>
      <c r="R55" s="13"/>
      <c r="S55" s="13"/>
      <c r="U55" s="13" t="s">
        <v>665</v>
      </c>
      <c r="V55" s="38" t="str">
        <f>VLOOKUP(A55,'Room Range'!A:A,1,FALSE)</f>
        <v>BEDBAS0016</v>
      </c>
    </row>
    <row r="56" spans="1:22" ht="195.75" x14ac:dyDescent="0.3">
      <c r="A56" s="13" t="s">
        <v>33</v>
      </c>
      <c r="B56" s="13" t="s">
        <v>610</v>
      </c>
      <c r="C56" s="13" t="s">
        <v>611</v>
      </c>
      <c r="D56" s="21">
        <v>145</v>
      </c>
      <c r="E56" s="21"/>
      <c r="F56" s="13" t="s">
        <v>33</v>
      </c>
      <c r="G56" s="13" t="s">
        <v>11</v>
      </c>
      <c r="H56" s="13">
        <v>142</v>
      </c>
      <c r="I56" s="13">
        <v>90</v>
      </c>
      <c r="J56" s="13">
        <v>85</v>
      </c>
      <c r="K56" s="22"/>
      <c r="L56" s="23" t="s">
        <v>839</v>
      </c>
      <c r="M56" s="13" t="s">
        <v>13</v>
      </c>
      <c r="N56" s="13" t="s">
        <v>613</v>
      </c>
      <c r="O56" s="22" t="s">
        <v>614</v>
      </c>
      <c r="P56" s="22" t="s">
        <v>615</v>
      </c>
      <c r="Q56" s="22"/>
      <c r="R56" s="13"/>
      <c r="S56" s="13" t="s">
        <v>9</v>
      </c>
      <c r="T56" s="13"/>
      <c r="U56" s="13"/>
      <c r="V56" s="38" t="str">
        <f>VLOOKUP(A56,'Room Range'!A:A,1,FALSE)</f>
        <v>SOFA2M0002</v>
      </c>
    </row>
    <row r="57" spans="1:22" ht="19.5" customHeight="1" x14ac:dyDescent="0.3">
      <c r="A57" s="13" t="s">
        <v>617</v>
      </c>
      <c r="B57" s="13" t="s">
        <v>610</v>
      </c>
      <c r="C57" s="13" t="s">
        <v>616</v>
      </c>
      <c r="D57" s="24">
        <v>145</v>
      </c>
      <c r="E57" s="24"/>
      <c r="F57" s="13" t="s">
        <v>617</v>
      </c>
      <c r="G57" s="13" t="s">
        <v>15</v>
      </c>
      <c r="H57" s="13">
        <v>142</v>
      </c>
      <c r="I57" s="13">
        <v>90</v>
      </c>
      <c r="J57" s="13">
        <v>85</v>
      </c>
      <c r="K57" s="13"/>
      <c r="L57" s="23" t="s">
        <v>839</v>
      </c>
      <c r="M57" s="13" t="s">
        <v>13</v>
      </c>
      <c r="N57" s="13" t="s">
        <v>613</v>
      </c>
      <c r="O57" s="22" t="s">
        <v>618</v>
      </c>
      <c r="P57" s="22" t="s">
        <v>619</v>
      </c>
      <c r="Q57" s="22"/>
      <c r="R57" s="13"/>
      <c r="S57" s="13" t="s">
        <v>9</v>
      </c>
      <c r="T57" s="13"/>
      <c r="U57" s="13"/>
      <c r="V57" s="38" t="e">
        <f>VLOOKUP(A57,'Room Range'!A:A,1,FALSE)</f>
        <v>#N/A</v>
      </c>
    </row>
    <row r="58" spans="1:22" ht="19.5" customHeight="1" x14ac:dyDescent="0.3">
      <c r="A58" s="13" t="s">
        <v>621</v>
      </c>
      <c r="B58" s="13" t="s">
        <v>610</v>
      </c>
      <c r="C58" s="13" t="s">
        <v>620</v>
      </c>
      <c r="D58" s="24">
        <v>145</v>
      </c>
      <c r="E58" s="24"/>
      <c r="F58" s="13" t="s">
        <v>621</v>
      </c>
      <c r="G58" s="13" t="s">
        <v>17</v>
      </c>
      <c r="H58" s="13">
        <v>142</v>
      </c>
      <c r="I58" s="13">
        <v>90</v>
      </c>
      <c r="J58" s="13">
        <v>85</v>
      </c>
      <c r="K58" s="13"/>
      <c r="L58" s="23" t="s">
        <v>839</v>
      </c>
      <c r="M58" s="13" t="s">
        <v>13</v>
      </c>
      <c r="N58" s="13" t="s">
        <v>613</v>
      </c>
      <c r="O58" s="22"/>
      <c r="P58" s="22"/>
      <c r="Q58" s="22"/>
      <c r="R58" s="13"/>
      <c r="S58" s="13" t="s">
        <v>9</v>
      </c>
      <c r="T58" s="13"/>
      <c r="U58" s="13"/>
      <c r="V58" s="38" t="e">
        <f>VLOOKUP(A58,'Room Range'!A:A,1,FALSE)</f>
        <v>#N/A</v>
      </c>
    </row>
    <row r="59" spans="1:22" ht="19.5" customHeight="1" x14ac:dyDescent="0.3">
      <c r="A59" s="13" t="s">
        <v>39</v>
      </c>
      <c r="B59" s="13" t="s">
        <v>610</v>
      </c>
      <c r="C59" s="13" t="s">
        <v>623</v>
      </c>
      <c r="D59" s="24">
        <v>162</v>
      </c>
      <c r="E59" s="24"/>
      <c r="F59" s="13" t="s">
        <v>39</v>
      </c>
      <c r="G59" s="13" t="s">
        <v>23</v>
      </c>
      <c r="H59" s="13">
        <v>142</v>
      </c>
      <c r="I59" s="13">
        <v>90</v>
      </c>
      <c r="J59" s="13">
        <v>85</v>
      </c>
      <c r="K59" s="13"/>
      <c r="L59" s="23"/>
      <c r="M59" s="13" t="s">
        <v>13</v>
      </c>
      <c r="N59" s="13" t="s">
        <v>613</v>
      </c>
      <c r="O59" s="22"/>
      <c r="P59" s="22"/>
      <c r="Q59" s="22"/>
      <c r="R59" s="13"/>
      <c r="S59" s="13" t="s">
        <v>9</v>
      </c>
      <c r="T59" s="13"/>
      <c r="U59" s="13"/>
      <c r="V59" s="38" t="str">
        <f>VLOOKUP(A59,'Room Range'!A:A,1,FALSE)</f>
        <v>SOFA2M0009</v>
      </c>
    </row>
    <row r="60" spans="1:22" ht="19.5" customHeight="1" x14ac:dyDescent="0.3">
      <c r="A60" s="13" t="s">
        <v>34</v>
      </c>
      <c r="B60" s="13" t="s">
        <v>610</v>
      </c>
      <c r="C60" s="13" t="s">
        <v>624</v>
      </c>
      <c r="D60" s="24">
        <v>145</v>
      </c>
      <c r="E60" s="24"/>
      <c r="F60" s="13" t="s">
        <v>34</v>
      </c>
      <c r="G60" s="13" t="s">
        <v>15</v>
      </c>
      <c r="H60" s="13">
        <v>142</v>
      </c>
      <c r="I60" s="13">
        <v>90</v>
      </c>
      <c r="J60" s="13">
        <v>85</v>
      </c>
      <c r="K60" s="13"/>
      <c r="L60" s="23"/>
      <c r="M60" s="13" t="s">
        <v>13</v>
      </c>
      <c r="N60" s="13" t="s">
        <v>613</v>
      </c>
      <c r="O60" s="22"/>
      <c r="P60" s="22"/>
      <c r="Q60" s="22"/>
      <c r="R60" s="13"/>
      <c r="S60" s="13" t="s">
        <v>9</v>
      </c>
      <c r="T60" s="13"/>
      <c r="U60" s="13"/>
      <c r="V60" s="38" t="str">
        <f>VLOOKUP(A60,'Room Range'!A:A,1,FALSE)</f>
        <v>SOFA2M0003</v>
      </c>
    </row>
    <row r="61" spans="1:22" ht="19.5" customHeight="1" x14ac:dyDescent="0.3">
      <c r="A61" s="13" t="s">
        <v>32</v>
      </c>
      <c r="B61" s="13" t="s">
        <v>610</v>
      </c>
      <c r="C61" s="13" t="s">
        <v>625</v>
      </c>
      <c r="D61" s="24">
        <v>145</v>
      </c>
      <c r="E61" s="24"/>
      <c r="F61" s="13" t="s">
        <v>32</v>
      </c>
      <c r="G61" s="13" t="s">
        <v>20</v>
      </c>
      <c r="H61" s="13">
        <v>142</v>
      </c>
      <c r="I61" s="13">
        <v>90</v>
      </c>
      <c r="J61" s="13">
        <v>85</v>
      </c>
      <c r="K61" s="13"/>
      <c r="L61" s="23"/>
      <c r="M61" s="13" t="s">
        <v>13</v>
      </c>
      <c r="N61" s="13" t="s">
        <v>613</v>
      </c>
      <c r="O61" s="22"/>
      <c r="P61" s="22"/>
      <c r="Q61" s="22"/>
      <c r="R61" s="13"/>
      <c r="S61" s="13" t="s">
        <v>9</v>
      </c>
      <c r="T61" s="13"/>
      <c r="U61" s="13"/>
      <c r="V61" s="38" t="str">
        <f>VLOOKUP(A61,'Room Range'!A:A,1,FALSE)</f>
        <v>SOFA2M0001</v>
      </c>
    </row>
    <row r="62" spans="1:22" ht="19.5" customHeight="1" x14ac:dyDescent="0.3">
      <c r="A62" s="13" t="s">
        <v>38</v>
      </c>
      <c r="B62" s="13" t="s">
        <v>610</v>
      </c>
      <c r="C62" s="13" t="s">
        <v>626</v>
      </c>
      <c r="D62" s="24">
        <v>145</v>
      </c>
      <c r="E62" s="24"/>
      <c r="F62" s="13" t="s">
        <v>38</v>
      </c>
      <c r="G62" s="13" t="s">
        <v>29</v>
      </c>
      <c r="H62" s="13">
        <v>142</v>
      </c>
      <c r="I62" s="13">
        <v>90</v>
      </c>
      <c r="J62" s="13">
        <v>85</v>
      </c>
      <c r="K62" s="13"/>
      <c r="L62" s="23"/>
      <c r="M62" s="13" t="s">
        <v>13</v>
      </c>
      <c r="N62" s="13" t="s">
        <v>613</v>
      </c>
      <c r="O62" s="22"/>
      <c r="P62" s="22"/>
      <c r="Q62" s="22"/>
      <c r="R62" s="13"/>
      <c r="S62" s="13" t="s">
        <v>9</v>
      </c>
      <c r="T62" s="13"/>
      <c r="U62" s="13"/>
      <c r="V62" s="38" t="str">
        <f>VLOOKUP(A62,'Room Range'!A:A,1,FALSE)</f>
        <v>SOFA2M0008</v>
      </c>
    </row>
    <row r="63" spans="1:22" ht="19.5" customHeight="1" x14ac:dyDescent="0.3">
      <c r="A63" s="13" t="s">
        <v>37</v>
      </c>
      <c r="B63" s="13" t="s">
        <v>610</v>
      </c>
      <c r="C63" s="13" t="s">
        <v>627</v>
      </c>
      <c r="D63" s="24">
        <v>145</v>
      </c>
      <c r="E63" s="24"/>
      <c r="F63" s="13" t="s">
        <v>37</v>
      </c>
      <c r="G63" s="25" t="s">
        <v>628</v>
      </c>
      <c r="H63" s="13">
        <v>142</v>
      </c>
      <c r="I63" s="13">
        <v>90</v>
      </c>
      <c r="J63" s="13">
        <v>85</v>
      </c>
      <c r="K63" s="13"/>
      <c r="L63" s="23"/>
      <c r="M63" s="13" t="s">
        <v>13</v>
      </c>
      <c r="N63" s="13" t="s">
        <v>613</v>
      </c>
      <c r="O63" s="22"/>
      <c r="P63" s="22"/>
      <c r="Q63" s="22"/>
      <c r="R63" s="13"/>
      <c r="S63" s="13" t="s">
        <v>9</v>
      </c>
      <c r="T63" s="13"/>
      <c r="U63" s="13"/>
      <c r="V63" s="38" t="str">
        <f>VLOOKUP(A63,'Room Range'!A:A,1,FALSE)</f>
        <v>SOFA2M0006</v>
      </c>
    </row>
    <row r="64" spans="1:22" ht="195.75" x14ac:dyDescent="0.3">
      <c r="A64" s="13" t="s">
        <v>43</v>
      </c>
      <c r="B64" s="13" t="s">
        <v>610</v>
      </c>
      <c r="C64" s="13" t="s">
        <v>629</v>
      </c>
      <c r="D64" s="24">
        <v>162</v>
      </c>
      <c r="E64" s="24"/>
      <c r="F64" s="13" t="s">
        <v>43</v>
      </c>
      <c r="G64" s="13" t="s">
        <v>11</v>
      </c>
      <c r="H64" s="13">
        <v>182</v>
      </c>
      <c r="I64" s="13">
        <v>90</v>
      </c>
      <c r="J64" s="13">
        <v>85</v>
      </c>
      <c r="K64" s="13"/>
      <c r="L64" s="23" t="s">
        <v>839</v>
      </c>
      <c r="M64" s="13" t="s">
        <v>13</v>
      </c>
      <c r="N64" s="13" t="s">
        <v>613</v>
      </c>
      <c r="O64" s="22" t="s">
        <v>630</v>
      </c>
      <c r="P64" s="22" t="s">
        <v>631</v>
      </c>
      <c r="Q64" s="22"/>
      <c r="R64" s="13"/>
      <c r="S64" s="13" t="s">
        <v>9</v>
      </c>
      <c r="T64" s="13"/>
      <c r="U64" s="13"/>
      <c r="V64" s="38" t="str">
        <f>VLOOKUP(A64,'Room Range'!A:A,1,FALSE)</f>
        <v>SOFA3M0002</v>
      </c>
    </row>
    <row r="65" spans="1:22" ht="19.5" customHeight="1" x14ac:dyDescent="0.3">
      <c r="A65" s="13" t="s">
        <v>45</v>
      </c>
      <c r="B65" s="13" t="s">
        <v>610</v>
      </c>
      <c r="C65" s="13" t="s">
        <v>632</v>
      </c>
      <c r="D65" s="24">
        <v>162</v>
      </c>
      <c r="E65" s="24"/>
      <c r="F65" s="13" t="s">
        <v>45</v>
      </c>
      <c r="G65" s="13" t="s">
        <v>15</v>
      </c>
      <c r="H65" s="13">
        <v>182</v>
      </c>
      <c r="I65" s="13">
        <v>90</v>
      </c>
      <c r="J65" s="13">
        <v>85</v>
      </c>
      <c r="K65" s="13"/>
      <c r="L65" s="23" t="s">
        <v>839</v>
      </c>
      <c r="M65" s="13" t="s">
        <v>13</v>
      </c>
      <c r="N65" s="13" t="s">
        <v>613</v>
      </c>
      <c r="O65" s="22" t="s">
        <v>633</v>
      </c>
      <c r="P65" s="22" t="s">
        <v>634</v>
      </c>
      <c r="Q65" s="22"/>
      <c r="R65" s="13"/>
      <c r="S65" s="13" t="s">
        <v>9</v>
      </c>
      <c r="T65" s="13"/>
      <c r="U65" s="13"/>
      <c r="V65" s="38" t="str">
        <f>VLOOKUP(A65,'Room Range'!A:A,1,FALSE)</f>
        <v>SOFA3M0004</v>
      </c>
    </row>
    <row r="66" spans="1:22" ht="23.25" customHeight="1" x14ac:dyDescent="0.3">
      <c r="A66" s="13" t="s">
        <v>46</v>
      </c>
      <c r="B66" s="13" t="s">
        <v>610</v>
      </c>
      <c r="C66" s="13" t="s">
        <v>635</v>
      </c>
      <c r="D66" s="24">
        <v>162</v>
      </c>
      <c r="E66" s="24"/>
      <c r="F66" s="13" t="s">
        <v>46</v>
      </c>
      <c r="G66" s="13" t="s">
        <v>17</v>
      </c>
      <c r="H66" s="13">
        <v>182</v>
      </c>
      <c r="I66" s="13">
        <v>90</v>
      </c>
      <c r="J66" s="13">
        <v>85</v>
      </c>
      <c r="K66" s="13"/>
      <c r="L66" s="23" t="s">
        <v>839</v>
      </c>
      <c r="M66" s="13" t="s">
        <v>13</v>
      </c>
      <c r="N66" s="13" t="s">
        <v>613</v>
      </c>
      <c r="O66" s="22"/>
      <c r="P66" s="22"/>
      <c r="Q66" s="22"/>
      <c r="R66" s="13"/>
      <c r="S66" s="13" t="s">
        <v>9</v>
      </c>
      <c r="T66" s="13"/>
      <c r="U66" s="13"/>
      <c r="V66" s="38" t="str">
        <f>VLOOKUP(A66,'Room Range'!A:A,1,FALSE)</f>
        <v>SOFA3M0005</v>
      </c>
    </row>
    <row r="67" spans="1:22" ht="19.5" customHeight="1" x14ac:dyDescent="0.3">
      <c r="A67" s="13" t="s">
        <v>49</v>
      </c>
      <c r="B67" s="13" t="s">
        <v>610</v>
      </c>
      <c r="C67" s="13" t="s">
        <v>636</v>
      </c>
      <c r="D67" s="24">
        <v>162</v>
      </c>
      <c r="E67" s="24"/>
      <c r="F67" s="13" t="s">
        <v>49</v>
      </c>
      <c r="G67" s="13" t="s">
        <v>23</v>
      </c>
      <c r="H67" s="13">
        <v>182</v>
      </c>
      <c r="I67" s="13">
        <v>90</v>
      </c>
      <c r="J67" s="13">
        <v>85</v>
      </c>
      <c r="K67" s="13"/>
      <c r="L67" s="23"/>
      <c r="M67" s="13" t="s">
        <v>13</v>
      </c>
      <c r="N67" s="13" t="s">
        <v>613</v>
      </c>
      <c r="O67" s="22"/>
      <c r="P67" s="22"/>
      <c r="Q67" s="22"/>
      <c r="R67" s="13"/>
      <c r="S67" s="13" t="s">
        <v>9</v>
      </c>
      <c r="T67" s="13"/>
      <c r="U67" s="13"/>
      <c r="V67" s="38" t="str">
        <f>VLOOKUP(A67,'Room Range'!A:A,1,FALSE)</f>
        <v>SOFA3M0009</v>
      </c>
    </row>
    <row r="68" spans="1:22" ht="19.5" customHeight="1" x14ac:dyDescent="0.3">
      <c r="A68" s="13" t="s">
        <v>44</v>
      </c>
      <c r="B68" s="13" t="s">
        <v>610</v>
      </c>
      <c r="C68" s="13" t="s">
        <v>637</v>
      </c>
      <c r="D68" s="24">
        <v>162</v>
      </c>
      <c r="E68" s="24"/>
      <c r="F68" s="13" t="s">
        <v>44</v>
      </c>
      <c r="G68" s="13" t="s">
        <v>15</v>
      </c>
      <c r="H68" s="13">
        <v>182</v>
      </c>
      <c r="I68" s="13">
        <v>90</v>
      </c>
      <c r="J68" s="13">
        <v>85</v>
      </c>
      <c r="K68" s="13"/>
      <c r="L68" s="23"/>
      <c r="M68" s="13" t="s">
        <v>13</v>
      </c>
      <c r="N68" s="13" t="s">
        <v>613</v>
      </c>
      <c r="O68" s="22"/>
      <c r="P68" s="22"/>
      <c r="Q68" s="22"/>
      <c r="R68" s="13"/>
      <c r="S68" s="13" t="s">
        <v>9</v>
      </c>
      <c r="T68" s="13"/>
      <c r="U68" s="13"/>
      <c r="V68" s="38" t="str">
        <f>VLOOKUP(A68,'Room Range'!A:A,1,FALSE)</f>
        <v>SOFA3M0003</v>
      </c>
    </row>
    <row r="69" spans="1:22" ht="19.5" customHeight="1" x14ac:dyDescent="0.3">
      <c r="A69" s="13" t="s">
        <v>42</v>
      </c>
      <c r="B69" s="13" t="s">
        <v>610</v>
      </c>
      <c r="C69" s="13" t="s">
        <v>638</v>
      </c>
      <c r="D69" s="24">
        <v>162</v>
      </c>
      <c r="E69" s="24"/>
      <c r="F69" s="13" t="s">
        <v>42</v>
      </c>
      <c r="G69" s="13" t="s">
        <v>20</v>
      </c>
      <c r="H69" s="13">
        <v>182</v>
      </c>
      <c r="I69" s="13">
        <v>90</v>
      </c>
      <c r="J69" s="13">
        <v>85</v>
      </c>
      <c r="K69" s="13"/>
      <c r="L69" s="23"/>
      <c r="M69" s="13" t="s">
        <v>13</v>
      </c>
      <c r="N69" s="13" t="s">
        <v>613</v>
      </c>
      <c r="O69" s="22"/>
      <c r="P69" s="22"/>
      <c r="Q69" s="22"/>
      <c r="R69" s="13"/>
      <c r="S69" s="13" t="s">
        <v>9</v>
      </c>
      <c r="T69" s="13"/>
      <c r="U69" s="13"/>
      <c r="V69" s="38" t="str">
        <f>VLOOKUP(A69,'Room Range'!A:A,1,FALSE)</f>
        <v>SOFA3M0001</v>
      </c>
    </row>
    <row r="70" spans="1:22" ht="19.5" customHeight="1" x14ac:dyDescent="0.3">
      <c r="A70" s="13" t="s">
        <v>48</v>
      </c>
      <c r="B70" s="13" t="s">
        <v>610</v>
      </c>
      <c r="C70" s="13" t="s">
        <v>639</v>
      </c>
      <c r="D70" s="24">
        <v>162</v>
      </c>
      <c r="E70" s="24"/>
      <c r="F70" s="13" t="s">
        <v>48</v>
      </c>
      <c r="G70" s="13" t="s">
        <v>29</v>
      </c>
      <c r="H70" s="13">
        <v>182</v>
      </c>
      <c r="I70" s="13">
        <v>90</v>
      </c>
      <c r="J70" s="13">
        <v>85</v>
      </c>
      <c r="K70" s="13"/>
      <c r="L70" s="23"/>
      <c r="M70" s="13" t="s">
        <v>13</v>
      </c>
      <c r="N70" s="13" t="s">
        <v>613</v>
      </c>
      <c r="O70" s="22"/>
      <c r="P70" s="22"/>
      <c r="Q70" s="22"/>
      <c r="R70" s="13"/>
      <c r="S70" s="13" t="s">
        <v>9</v>
      </c>
      <c r="T70" s="13"/>
      <c r="U70" s="13"/>
      <c r="V70" s="38" t="str">
        <f>VLOOKUP(A70,'Room Range'!A:A,1,FALSE)</f>
        <v>SOFA3M0008</v>
      </c>
    </row>
    <row r="71" spans="1:22" ht="19.5" customHeight="1" x14ac:dyDescent="0.3">
      <c r="A71" s="13" t="s">
        <v>47</v>
      </c>
      <c r="B71" s="13" t="s">
        <v>610</v>
      </c>
      <c r="C71" s="13" t="s">
        <v>640</v>
      </c>
      <c r="D71" s="24">
        <v>162</v>
      </c>
      <c r="E71" s="24"/>
      <c r="F71" s="13" t="s">
        <v>47</v>
      </c>
      <c r="G71" s="25" t="s">
        <v>628</v>
      </c>
      <c r="H71" s="13">
        <v>182</v>
      </c>
      <c r="I71" s="13">
        <v>90</v>
      </c>
      <c r="J71" s="13">
        <v>85</v>
      </c>
      <c r="K71" s="13"/>
      <c r="L71" s="23"/>
      <c r="M71" s="13" t="s">
        <v>13</v>
      </c>
      <c r="N71" s="13" t="s">
        <v>613</v>
      </c>
      <c r="O71" s="22"/>
      <c r="P71" s="22"/>
      <c r="Q71" s="22"/>
      <c r="R71" s="13"/>
      <c r="S71" s="13" t="s">
        <v>9</v>
      </c>
      <c r="T71" s="13"/>
      <c r="U71" s="13"/>
      <c r="V71" s="38" t="str">
        <f>VLOOKUP(A71,'Room Range'!A:A,1,FALSE)</f>
        <v>SOFA3M0006</v>
      </c>
    </row>
    <row r="72" spans="1:22" ht="195.75" x14ac:dyDescent="0.3">
      <c r="A72" s="13" t="s">
        <v>7</v>
      </c>
      <c r="B72" s="13" t="s">
        <v>641</v>
      </c>
      <c r="C72" s="13" t="s">
        <v>642</v>
      </c>
      <c r="D72" s="24">
        <v>105</v>
      </c>
      <c r="E72" s="24"/>
      <c r="F72" s="13" t="s">
        <v>7</v>
      </c>
      <c r="G72" s="13" t="s">
        <v>11</v>
      </c>
      <c r="H72" s="13">
        <v>92</v>
      </c>
      <c r="I72" s="13">
        <v>90</v>
      </c>
      <c r="J72" s="13">
        <v>85</v>
      </c>
      <c r="K72" s="13"/>
      <c r="L72" s="23" t="s">
        <v>840</v>
      </c>
      <c r="M72" s="13" t="s">
        <v>13</v>
      </c>
      <c r="N72" s="13" t="s">
        <v>613</v>
      </c>
      <c r="O72" s="22" t="s">
        <v>644</v>
      </c>
      <c r="P72" s="22" t="s">
        <v>645</v>
      </c>
      <c r="Q72" s="22"/>
      <c r="R72" s="13"/>
      <c r="S72" s="13" t="s">
        <v>9</v>
      </c>
      <c r="T72" s="13"/>
      <c r="U72" s="13"/>
      <c r="V72" s="38" t="str">
        <f>VLOOKUP(A72,'Room Range'!A:A,1,FALSE)</f>
        <v>ARMCHA0002</v>
      </c>
    </row>
    <row r="73" spans="1:22" ht="19.5" customHeight="1" x14ac:dyDescent="0.3">
      <c r="A73" s="13" t="s">
        <v>14</v>
      </c>
      <c r="B73" s="13" t="s">
        <v>641</v>
      </c>
      <c r="C73" s="13" t="s">
        <v>646</v>
      </c>
      <c r="D73" s="24">
        <v>105</v>
      </c>
      <c r="E73" s="24"/>
      <c r="F73" s="13" t="s">
        <v>14</v>
      </c>
      <c r="G73" s="13" t="s">
        <v>15</v>
      </c>
      <c r="H73" s="13">
        <v>92</v>
      </c>
      <c r="I73" s="13">
        <v>90</v>
      </c>
      <c r="J73" s="13">
        <v>85</v>
      </c>
      <c r="K73" s="13"/>
      <c r="L73" s="23" t="s">
        <v>840</v>
      </c>
      <c r="M73" s="13" t="s">
        <v>13</v>
      </c>
      <c r="N73" s="13" t="s">
        <v>613</v>
      </c>
      <c r="O73" s="22" t="s">
        <v>647</v>
      </c>
      <c r="P73" s="22" t="s">
        <v>648</v>
      </c>
      <c r="Q73" s="22"/>
      <c r="R73" s="13"/>
      <c r="S73" s="13" t="s">
        <v>9</v>
      </c>
      <c r="T73" s="13"/>
      <c r="U73" s="13"/>
      <c r="V73" s="38" t="str">
        <f>VLOOKUP(A73,'Room Range'!A:A,1,FALSE)</f>
        <v>ARMCHA0003</v>
      </c>
    </row>
    <row r="74" spans="1:22" ht="19.5" customHeight="1" x14ac:dyDescent="0.3">
      <c r="A74" s="13" t="s">
        <v>16</v>
      </c>
      <c r="B74" s="13" t="s">
        <v>641</v>
      </c>
      <c r="C74" s="13" t="s">
        <v>649</v>
      </c>
      <c r="D74" s="24">
        <v>105</v>
      </c>
      <c r="E74" s="24"/>
      <c r="F74" s="13" t="s">
        <v>16</v>
      </c>
      <c r="G74" s="13" t="s">
        <v>17</v>
      </c>
      <c r="H74" s="13">
        <v>92</v>
      </c>
      <c r="I74" s="13">
        <v>90</v>
      </c>
      <c r="J74" s="13">
        <v>85</v>
      </c>
      <c r="K74" s="13"/>
      <c r="L74" s="23" t="s">
        <v>840</v>
      </c>
      <c r="M74" s="13" t="s">
        <v>13</v>
      </c>
      <c r="N74" s="13" t="s">
        <v>613</v>
      </c>
      <c r="O74" s="22"/>
      <c r="P74" s="22"/>
      <c r="Q74" s="22"/>
      <c r="R74" s="13"/>
      <c r="S74" s="13" t="s">
        <v>9</v>
      </c>
      <c r="T74" s="13"/>
      <c r="U74" s="13"/>
      <c r="V74" s="38" t="str">
        <f>VLOOKUP(A74,'Room Range'!A:A,1,FALSE)</f>
        <v>ARMCHA0004</v>
      </c>
    </row>
    <row r="75" spans="1:22" ht="19.5" customHeight="1" x14ac:dyDescent="0.3">
      <c r="A75" s="13" t="s">
        <v>19</v>
      </c>
      <c r="B75" s="13" t="s">
        <v>641</v>
      </c>
      <c r="C75" s="13" t="s">
        <v>650</v>
      </c>
      <c r="D75" s="24">
        <v>105</v>
      </c>
      <c r="E75" s="24"/>
      <c r="F75" s="13" t="s">
        <v>19</v>
      </c>
      <c r="G75" s="13" t="s">
        <v>20</v>
      </c>
      <c r="H75" s="13">
        <v>92</v>
      </c>
      <c r="I75" s="13">
        <v>90</v>
      </c>
      <c r="J75" s="13">
        <v>85</v>
      </c>
      <c r="K75" s="13"/>
      <c r="L75" s="23"/>
      <c r="M75" s="13" t="s">
        <v>13</v>
      </c>
      <c r="N75" s="13" t="s">
        <v>613</v>
      </c>
      <c r="O75" s="22"/>
      <c r="P75" s="22"/>
      <c r="Q75" s="22"/>
      <c r="R75" s="13"/>
      <c r="S75" s="13" t="s">
        <v>9</v>
      </c>
      <c r="T75" s="13"/>
      <c r="U75" s="13"/>
      <c r="V75" s="38" t="str">
        <f>VLOOKUP(A75,'Room Range'!A:A,1,FALSE)</f>
        <v>ARMCHA0006</v>
      </c>
    </row>
    <row r="76" spans="1:22" ht="19.5" customHeight="1" x14ac:dyDescent="0.3">
      <c r="A76" s="13" t="s">
        <v>21</v>
      </c>
      <c r="B76" s="13" t="s">
        <v>641</v>
      </c>
      <c r="C76" s="13" t="s">
        <v>651</v>
      </c>
      <c r="D76" s="24">
        <v>105</v>
      </c>
      <c r="E76" s="24"/>
      <c r="F76" s="13" t="s">
        <v>21</v>
      </c>
      <c r="G76" s="13" t="s">
        <v>15</v>
      </c>
      <c r="H76" s="13">
        <v>92</v>
      </c>
      <c r="I76" s="13">
        <v>90</v>
      </c>
      <c r="J76" s="13">
        <v>85</v>
      </c>
      <c r="K76" s="13"/>
      <c r="L76" s="23"/>
      <c r="M76" s="13" t="s">
        <v>13</v>
      </c>
      <c r="N76" s="13" t="s">
        <v>613</v>
      </c>
      <c r="O76" s="22"/>
      <c r="P76" s="22"/>
      <c r="Q76" s="22"/>
      <c r="R76" s="13"/>
      <c r="S76" s="13" t="s">
        <v>9</v>
      </c>
      <c r="T76" s="13"/>
      <c r="U76" s="13"/>
      <c r="V76" s="38" t="str">
        <f>VLOOKUP(A76,'Room Range'!A:A,1,FALSE)</f>
        <v>ARMCHA0007</v>
      </c>
    </row>
    <row r="77" spans="1:22" ht="19.5" customHeight="1" x14ac:dyDescent="0.3">
      <c r="A77" s="13" t="s">
        <v>22</v>
      </c>
      <c r="B77" s="13" t="s">
        <v>641</v>
      </c>
      <c r="C77" s="13" t="s">
        <v>652</v>
      </c>
      <c r="D77" s="24">
        <v>105</v>
      </c>
      <c r="E77" s="24"/>
      <c r="F77" s="13" t="s">
        <v>22</v>
      </c>
      <c r="G77" s="13" t="s">
        <v>23</v>
      </c>
      <c r="H77" s="13">
        <v>92</v>
      </c>
      <c r="I77" s="13">
        <v>90</v>
      </c>
      <c r="J77" s="13">
        <v>85</v>
      </c>
      <c r="K77" s="13"/>
      <c r="L77" s="23"/>
      <c r="M77" s="13" t="s">
        <v>13</v>
      </c>
      <c r="N77" s="13" t="s">
        <v>613</v>
      </c>
      <c r="O77" s="22"/>
      <c r="P77" s="22"/>
      <c r="Q77" s="22"/>
      <c r="R77" s="13"/>
      <c r="S77" s="13" t="s">
        <v>9</v>
      </c>
      <c r="T77" s="13"/>
      <c r="U77" s="13"/>
      <c r="V77" s="38" t="str">
        <f>VLOOKUP(A77,'Room Range'!A:A,1,FALSE)</f>
        <v>ARMCHA0008</v>
      </c>
    </row>
    <row r="78" spans="1:22" ht="195.75" x14ac:dyDescent="0.3">
      <c r="A78" s="12" t="s">
        <v>30</v>
      </c>
      <c r="B78" s="26" t="s">
        <v>653</v>
      </c>
      <c r="C78" s="13" t="s">
        <v>654</v>
      </c>
      <c r="D78" s="24">
        <v>285</v>
      </c>
      <c r="E78" s="24"/>
      <c r="F78" s="12" t="s">
        <v>30</v>
      </c>
      <c r="G78" s="13" t="s">
        <v>11</v>
      </c>
      <c r="H78" s="13">
        <v>166</v>
      </c>
      <c r="I78" s="13">
        <v>90</v>
      </c>
      <c r="J78" s="13">
        <v>85</v>
      </c>
      <c r="K78" s="13"/>
      <c r="L78" s="23" t="s">
        <v>847</v>
      </c>
      <c r="M78" s="13" t="s">
        <v>13</v>
      </c>
      <c r="N78" s="13" t="s">
        <v>656</v>
      </c>
      <c r="O78" s="22"/>
      <c r="P78" s="22"/>
      <c r="Q78" s="22"/>
      <c r="R78" s="13"/>
      <c r="S78" s="13" t="s">
        <v>9</v>
      </c>
      <c r="T78" s="13"/>
      <c r="U78" s="13"/>
      <c r="V78" s="38" t="str">
        <f>VLOOKUP(A78,'Room Range'!A:A,1,FALSE)</f>
        <v>BEDSOF0001</v>
      </c>
    </row>
    <row r="79" spans="1:22" ht="21" customHeight="1" x14ac:dyDescent="0.3">
      <c r="A79" s="12" t="s">
        <v>31</v>
      </c>
      <c r="B79" s="26" t="s">
        <v>653</v>
      </c>
      <c r="C79" s="13" t="s">
        <v>657</v>
      </c>
      <c r="D79" s="24">
        <v>285</v>
      </c>
      <c r="E79" s="24"/>
      <c r="F79" s="12" t="s">
        <v>31</v>
      </c>
      <c r="G79" s="13" t="s">
        <v>15</v>
      </c>
      <c r="H79" s="13">
        <v>166</v>
      </c>
      <c r="I79" s="13">
        <v>90</v>
      </c>
      <c r="J79" s="13">
        <v>85</v>
      </c>
      <c r="K79" s="13"/>
      <c r="L79" s="23" t="s">
        <v>847</v>
      </c>
      <c r="M79" s="13" t="s">
        <v>13</v>
      </c>
      <c r="N79" s="13" t="s">
        <v>656</v>
      </c>
      <c r="O79" s="22"/>
      <c r="P79" s="22"/>
      <c r="Q79" s="22"/>
      <c r="R79" s="13"/>
      <c r="S79" s="13" t="s">
        <v>9</v>
      </c>
      <c r="T79" s="13"/>
      <c r="U79" s="13"/>
      <c r="V79" s="38" t="str">
        <f>VLOOKUP(A79,'Room Range'!A:A,1,FALSE)</f>
        <v>BEDSOF0003</v>
      </c>
    </row>
    <row r="82" spans="12:12" ht="15" x14ac:dyDescent="0.25"/>
    <row r="83" spans="12:12" ht="15.75" thickBot="1" x14ac:dyDescent="0.3">
      <c r="L83" s="40"/>
    </row>
    <row r="84" spans="12:12" ht="15.75" thickBot="1" x14ac:dyDescent="0.3">
      <c r="L84" s="42"/>
    </row>
    <row r="85" spans="12:12" ht="19.5" customHeight="1" x14ac:dyDescent="0.25">
      <c r="L85" s="41"/>
    </row>
    <row r="86" spans="12:12" ht="15" x14ac:dyDescent="0.25">
      <c r="L86" s="23"/>
    </row>
  </sheetData>
  <autoFilter ref="A1:W79"/>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7"/>
  <sheetViews>
    <sheetView zoomScale="60" zoomScaleNormal="60" workbookViewId="0">
      <selection activeCell="G29" sqref="G29"/>
    </sheetView>
  </sheetViews>
  <sheetFormatPr defaultRowHeight="15" x14ac:dyDescent="0.25"/>
  <cols>
    <col min="1" max="1" width="19.7109375" style="13" customWidth="1"/>
    <col min="2" max="2" width="24.85546875" style="13" customWidth="1"/>
    <col min="3" max="3" width="45.140625" style="13" customWidth="1"/>
    <col min="4" max="5" width="12.140625" style="13" customWidth="1"/>
    <col min="6" max="6" width="19.7109375" style="13" customWidth="1"/>
    <col min="7" max="7" width="22" style="13" bestFit="1" customWidth="1"/>
    <col min="8" max="8" width="6.7109375" style="13" customWidth="1"/>
    <col min="9" max="9" width="7.5703125" style="13" customWidth="1"/>
    <col min="10" max="10" width="7.28515625" style="13" customWidth="1"/>
    <col min="11" max="11" width="7" style="13" customWidth="1"/>
    <col min="12" max="12" width="160.5703125" style="27" customWidth="1"/>
    <col min="13" max="13" width="11.85546875" style="13" customWidth="1"/>
    <col min="14" max="14" width="17.28515625" style="13" customWidth="1"/>
    <col min="15" max="15" width="17.28515625" style="25" bestFit="1" customWidth="1"/>
    <col min="16" max="16" width="15.140625" style="25" bestFit="1" customWidth="1"/>
    <col min="17" max="17" width="15.140625" style="25" customWidth="1"/>
    <col min="18" max="18" width="18.7109375" style="13" customWidth="1"/>
    <col min="19" max="20" width="13.85546875" style="13" customWidth="1"/>
    <col min="21" max="21" width="35.28515625" style="13" bestFit="1" customWidth="1"/>
    <col min="22" max="16384" width="9.140625" style="13"/>
  </cols>
  <sheetData>
    <row r="1" spans="1:21" ht="47.25" customHeight="1" x14ac:dyDescent="0.3">
      <c r="A1" s="19" t="s">
        <v>602</v>
      </c>
      <c r="B1" s="19" t="s">
        <v>396</v>
      </c>
      <c r="C1" s="19" t="s">
        <v>600</v>
      </c>
      <c r="D1" s="20" t="s">
        <v>716</v>
      </c>
      <c r="E1" s="19" t="s">
        <v>717</v>
      </c>
      <c r="F1" s="19" t="s">
        <v>602</v>
      </c>
      <c r="G1" s="19" t="s">
        <v>603</v>
      </c>
      <c r="H1" s="19" t="s">
        <v>401</v>
      </c>
      <c r="I1" s="19" t="s">
        <v>604</v>
      </c>
      <c r="J1" s="19" t="s">
        <v>605</v>
      </c>
      <c r="K1" s="20" t="s">
        <v>606</v>
      </c>
      <c r="L1" s="19" t="s">
        <v>607</v>
      </c>
      <c r="M1" s="20" t="s">
        <v>405</v>
      </c>
      <c r="N1" s="19" t="s">
        <v>406</v>
      </c>
      <c r="O1" s="19" t="s">
        <v>608</v>
      </c>
      <c r="P1" s="19" t="s">
        <v>609</v>
      </c>
      <c r="Q1" s="19" t="s">
        <v>721</v>
      </c>
      <c r="R1" s="20" t="s">
        <v>407</v>
      </c>
      <c r="S1" s="19" t="s">
        <v>408</v>
      </c>
      <c r="T1" s="19" t="s">
        <v>595</v>
      </c>
      <c r="U1" s="19" t="s">
        <v>409</v>
      </c>
    </row>
    <row r="2" spans="1:21" ht="30" x14ac:dyDescent="0.25">
      <c r="A2" s="13" t="s">
        <v>33</v>
      </c>
      <c r="B2" s="13" t="s">
        <v>610</v>
      </c>
      <c r="C2" s="13" t="s">
        <v>611</v>
      </c>
      <c r="D2" s="21">
        <v>145</v>
      </c>
      <c r="E2" s="21"/>
      <c r="F2" s="13" t="s">
        <v>33</v>
      </c>
      <c r="G2" s="13" t="s">
        <v>11</v>
      </c>
      <c r="H2" s="13">
        <v>142</v>
      </c>
      <c r="I2" s="13">
        <v>90</v>
      </c>
      <c r="J2" s="13">
        <v>85</v>
      </c>
      <c r="K2" s="22"/>
      <c r="L2" s="23" t="s">
        <v>612</v>
      </c>
      <c r="M2" s="13" t="s">
        <v>13</v>
      </c>
      <c r="N2" s="13" t="s">
        <v>613</v>
      </c>
      <c r="O2" s="22" t="s">
        <v>614</v>
      </c>
      <c r="P2" s="22" t="s">
        <v>615</v>
      </c>
      <c r="Q2" s="22"/>
      <c r="S2" s="13" t="s">
        <v>9</v>
      </c>
    </row>
    <row r="3" spans="1:21" ht="30" x14ac:dyDescent="0.25">
      <c r="A3" s="13" t="s">
        <v>617</v>
      </c>
      <c r="B3" s="13" t="s">
        <v>610</v>
      </c>
      <c r="C3" s="13" t="s">
        <v>616</v>
      </c>
      <c r="D3" s="24">
        <v>145</v>
      </c>
      <c r="E3" s="24"/>
      <c r="F3" s="13" t="s">
        <v>617</v>
      </c>
      <c r="G3" s="13" t="s">
        <v>15</v>
      </c>
      <c r="H3" s="13">
        <v>142</v>
      </c>
      <c r="I3" s="13">
        <v>90</v>
      </c>
      <c r="J3" s="13">
        <v>85</v>
      </c>
      <c r="L3" s="23" t="s">
        <v>612</v>
      </c>
      <c r="M3" s="13" t="s">
        <v>13</v>
      </c>
      <c r="N3" s="13" t="s">
        <v>613</v>
      </c>
      <c r="O3" s="22" t="s">
        <v>618</v>
      </c>
      <c r="P3" s="22" t="s">
        <v>619</v>
      </c>
      <c r="Q3" s="22"/>
      <c r="S3" s="13" t="s">
        <v>9</v>
      </c>
    </row>
    <row r="4" spans="1:21" ht="30" x14ac:dyDescent="0.25">
      <c r="A4" s="13" t="s">
        <v>621</v>
      </c>
      <c r="B4" s="13" t="s">
        <v>610</v>
      </c>
      <c r="C4" s="13" t="s">
        <v>620</v>
      </c>
      <c r="D4" s="24">
        <v>145</v>
      </c>
      <c r="E4" s="24"/>
      <c r="F4" s="13" t="s">
        <v>621</v>
      </c>
      <c r="G4" s="13" t="s">
        <v>17</v>
      </c>
      <c r="H4" s="13">
        <v>142</v>
      </c>
      <c r="I4" s="13">
        <v>90</v>
      </c>
      <c r="J4" s="13">
        <v>85</v>
      </c>
      <c r="L4" s="23" t="s">
        <v>612</v>
      </c>
      <c r="M4" s="13" t="s">
        <v>13</v>
      </c>
      <c r="N4" s="13" t="s">
        <v>613</v>
      </c>
      <c r="O4" s="25" t="s">
        <v>622</v>
      </c>
      <c r="P4" s="25" t="s">
        <v>622</v>
      </c>
      <c r="Q4" s="22"/>
      <c r="S4" s="13" t="s">
        <v>9</v>
      </c>
    </row>
    <row r="5" spans="1:21" x14ac:dyDescent="0.25">
      <c r="A5" s="13" t="s">
        <v>39</v>
      </c>
      <c r="B5" s="13" t="s">
        <v>610</v>
      </c>
      <c r="C5" s="13" t="s">
        <v>623</v>
      </c>
      <c r="D5" s="24">
        <v>162</v>
      </c>
      <c r="E5" s="24"/>
      <c r="F5" s="13" t="s">
        <v>39</v>
      </c>
      <c r="G5" s="13" t="s">
        <v>23</v>
      </c>
      <c r="H5" s="13">
        <v>142</v>
      </c>
      <c r="I5" s="13">
        <v>90</v>
      </c>
      <c r="J5" s="13">
        <v>85</v>
      </c>
      <c r="L5" s="23"/>
      <c r="M5" s="13" t="s">
        <v>13</v>
      </c>
      <c r="N5" s="13" t="s">
        <v>613</v>
      </c>
      <c r="O5" s="25" t="s">
        <v>622</v>
      </c>
      <c r="P5" s="25" t="s">
        <v>622</v>
      </c>
      <c r="Q5" s="22"/>
      <c r="S5" s="13" t="s">
        <v>9</v>
      </c>
    </row>
    <row r="6" spans="1:21" x14ac:dyDescent="0.25">
      <c r="A6" s="13" t="s">
        <v>34</v>
      </c>
      <c r="B6" s="13" t="s">
        <v>610</v>
      </c>
      <c r="C6" s="13" t="s">
        <v>624</v>
      </c>
      <c r="D6" s="24">
        <v>145</v>
      </c>
      <c r="E6" s="24"/>
      <c r="F6" s="13" t="s">
        <v>34</v>
      </c>
      <c r="G6" s="13" t="s">
        <v>15</v>
      </c>
      <c r="H6" s="13">
        <v>142</v>
      </c>
      <c r="I6" s="13">
        <v>90</v>
      </c>
      <c r="J6" s="13">
        <v>85</v>
      </c>
      <c r="L6" s="23"/>
      <c r="M6" s="13" t="s">
        <v>13</v>
      </c>
      <c r="N6" s="13" t="s">
        <v>613</v>
      </c>
      <c r="O6" s="25" t="s">
        <v>622</v>
      </c>
      <c r="P6" s="25" t="s">
        <v>622</v>
      </c>
      <c r="Q6" s="22"/>
      <c r="S6" s="13" t="s">
        <v>9</v>
      </c>
    </row>
    <row r="7" spans="1:21" x14ac:dyDescent="0.25">
      <c r="A7" s="13" t="s">
        <v>32</v>
      </c>
      <c r="B7" s="13" t="s">
        <v>610</v>
      </c>
      <c r="C7" s="13" t="s">
        <v>625</v>
      </c>
      <c r="D7" s="24">
        <v>145</v>
      </c>
      <c r="E7" s="24"/>
      <c r="F7" s="13" t="s">
        <v>32</v>
      </c>
      <c r="G7" s="13" t="s">
        <v>20</v>
      </c>
      <c r="H7" s="13">
        <v>142</v>
      </c>
      <c r="I7" s="13">
        <v>90</v>
      </c>
      <c r="J7" s="13">
        <v>85</v>
      </c>
      <c r="L7" s="23"/>
      <c r="M7" s="13" t="s">
        <v>13</v>
      </c>
      <c r="N7" s="13" t="s">
        <v>613</v>
      </c>
      <c r="O7" s="25" t="s">
        <v>622</v>
      </c>
      <c r="P7" s="25" t="s">
        <v>622</v>
      </c>
      <c r="Q7" s="22"/>
      <c r="S7" s="13" t="s">
        <v>9</v>
      </c>
    </row>
    <row r="8" spans="1:21" x14ac:dyDescent="0.25">
      <c r="A8" s="13" t="s">
        <v>38</v>
      </c>
      <c r="B8" s="13" t="s">
        <v>610</v>
      </c>
      <c r="C8" s="13" t="s">
        <v>626</v>
      </c>
      <c r="D8" s="24">
        <v>145</v>
      </c>
      <c r="E8" s="24"/>
      <c r="F8" s="13" t="s">
        <v>38</v>
      </c>
      <c r="G8" s="13" t="s">
        <v>29</v>
      </c>
      <c r="H8" s="13">
        <v>142</v>
      </c>
      <c r="I8" s="13">
        <v>90</v>
      </c>
      <c r="J8" s="13">
        <v>85</v>
      </c>
      <c r="L8" s="23"/>
      <c r="M8" s="13" t="s">
        <v>13</v>
      </c>
      <c r="N8" s="13" t="s">
        <v>613</v>
      </c>
      <c r="O8" s="25" t="s">
        <v>622</v>
      </c>
      <c r="P8" s="25" t="s">
        <v>622</v>
      </c>
      <c r="Q8" s="22"/>
      <c r="S8" s="13" t="s">
        <v>9</v>
      </c>
    </row>
    <row r="9" spans="1:21" x14ac:dyDescent="0.25">
      <c r="A9" s="13" t="s">
        <v>37</v>
      </c>
      <c r="B9" s="13" t="s">
        <v>610</v>
      </c>
      <c r="C9" s="13" t="s">
        <v>627</v>
      </c>
      <c r="D9" s="24">
        <v>145</v>
      </c>
      <c r="E9" s="24"/>
      <c r="F9" s="13" t="s">
        <v>37</v>
      </c>
      <c r="G9" s="22" t="s">
        <v>27</v>
      </c>
      <c r="H9" s="13">
        <v>142</v>
      </c>
      <c r="I9" s="13">
        <v>90</v>
      </c>
      <c r="J9" s="13">
        <v>85</v>
      </c>
      <c r="L9" s="23"/>
      <c r="M9" s="13" t="s">
        <v>13</v>
      </c>
      <c r="N9" s="13" t="s">
        <v>613</v>
      </c>
      <c r="O9" s="25" t="s">
        <v>622</v>
      </c>
      <c r="P9" s="25" t="s">
        <v>622</v>
      </c>
      <c r="Q9" s="22"/>
      <c r="S9" s="13" t="s">
        <v>9</v>
      </c>
    </row>
    <row r="10" spans="1:21" ht="30" x14ac:dyDescent="0.25">
      <c r="A10" s="13" t="s">
        <v>43</v>
      </c>
      <c r="B10" s="13" t="s">
        <v>610</v>
      </c>
      <c r="C10" s="13" t="s">
        <v>629</v>
      </c>
      <c r="D10" s="24">
        <v>162</v>
      </c>
      <c r="E10" s="24"/>
      <c r="F10" s="13" t="s">
        <v>43</v>
      </c>
      <c r="G10" s="13" t="s">
        <v>11</v>
      </c>
      <c r="H10" s="13">
        <v>182</v>
      </c>
      <c r="I10" s="13">
        <v>90</v>
      </c>
      <c r="J10" s="13">
        <v>85</v>
      </c>
      <c r="L10" s="23" t="s">
        <v>612</v>
      </c>
      <c r="M10" s="13" t="s">
        <v>13</v>
      </c>
      <c r="N10" s="13" t="s">
        <v>613</v>
      </c>
      <c r="O10" s="22" t="s">
        <v>630</v>
      </c>
      <c r="P10" s="22" t="s">
        <v>631</v>
      </c>
      <c r="Q10" s="22"/>
      <c r="S10" s="13" t="s">
        <v>9</v>
      </c>
    </row>
    <row r="11" spans="1:21" ht="30" x14ac:dyDescent="0.25">
      <c r="A11" s="13" t="s">
        <v>45</v>
      </c>
      <c r="B11" s="13" t="s">
        <v>610</v>
      </c>
      <c r="C11" s="13" t="s">
        <v>632</v>
      </c>
      <c r="D11" s="24">
        <v>162</v>
      </c>
      <c r="E11" s="24"/>
      <c r="F11" s="13" t="s">
        <v>45</v>
      </c>
      <c r="G11" s="13" t="s">
        <v>15</v>
      </c>
      <c r="H11" s="13">
        <v>182</v>
      </c>
      <c r="I11" s="13">
        <v>90</v>
      </c>
      <c r="J11" s="13">
        <v>85</v>
      </c>
      <c r="L11" s="23" t="s">
        <v>612</v>
      </c>
      <c r="M11" s="13" t="s">
        <v>13</v>
      </c>
      <c r="N11" s="13" t="s">
        <v>613</v>
      </c>
      <c r="O11" s="22" t="s">
        <v>633</v>
      </c>
      <c r="P11" s="22" t="s">
        <v>634</v>
      </c>
      <c r="Q11" s="22"/>
      <c r="S11" s="13" t="s">
        <v>9</v>
      </c>
    </row>
    <row r="12" spans="1:21" ht="30" x14ac:dyDescent="0.25">
      <c r="A12" s="13" t="s">
        <v>46</v>
      </c>
      <c r="B12" s="13" t="s">
        <v>610</v>
      </c>
      <c r="C12" s="13" t="s">
        <v>635</v>
      </c>
      <c r="D12" s="24">
        <v>162</v>
      </c>
      <c r="E12" s="24"/>
      <c r="F12" s="13" t="s">
        <v>46</v>
      </c>
      <c r="G12" s="13" t="s">
        <v>17</v>
      </c>
      <c r="H12" s="13">
        <v>182</v>
      </c>
      <c r="I12" s="13">
        <v>90</v>
      </c>
      <c r="J12" s="13">
        <v>85</v>
      </c>
      <c r="L12" s="23" t="s">
        <v>612</v>
      </c>
      <c r="M12" s="13" t="s">
        <v>13</v>
      </c>
      <c r="N12" s="13" t="s">
        <v>613</v>
      </c>
      <c r="O12" s="25" t="s">
        <v>622</v>
      </c>
      <c r="P12" s="25" t="s">
        <v>622</v>
      </c>
      <c r="Q12" s="22"/>
      <c r="S12" s="13" t="s">
        <v>9</v>
      </c>
    </row>
    <row r="13" spans="1:21" x14ac:dyDescent="0.25">
      <c r="A13" s="13" t="s">
        <v>49</v>
      </c>
      <c r="B13" s="13" t="s">
        <v>610</v>
      </c>
      <c r="C13" s="13" t="s">
        <v>636</v>
      </c>
      <c r="D13" s="24">
        <v>162</v>
      </c>
      <c r="E13" s="24"/>
      <c r="F13" s="13" t="s">
        <v>49</v>
      </c>
      <c r="G13" s="13" t="s">
        <v>23</v>
      </c>
      <c r="H13" s="13">
        <v>182</v>
      </c>
      <c r="I13" s="13">
        <v>90</v>
      </c>
      <c r="J13" s="13">
        <v>85</v>
      </c>
      <c r="L13" s="23"/>
      <c r="M13" s="13" t="s">
        <v>13</v>
      </c>
      <c r="N13" s="13" t="s">
        <v>613</v>
      </c>
      <c r="O13" s="25" t="s">
        <v>622</v>
      </c>
      <c r="P13" s="25" t="s">
        <v>622</v>
      </c>
      <c r="Q13" s="22"/>
      <c r="S13" s="13" t="s">
        <v>9</v>
      </c>
    </row>
    <row r="14" spans="1:21" x14ac:dyDescent="0.25">
      <c r="A14" s="13" t="s">
        <v>44</v>
      </c>
      <c r="B14" s="13" t="s">
        <v>610</v>
      </c>
      <c r="C14" s="13" t="s">
        <v>637</v>
      </c>
      <c r="D14" s="24">
        <v>162</v>
      </c>
      <c r="E14" s="24"/>
      <c r="F14" s="13" t="s">
        <v>44</v>
      </c>
      <c r="G14" s="13" t="s">
        <v>15</v>
      </c>
      <c r="H14" s="13">
        <v>182</v>
      </c>
      <c r="I14" s="13">
        <v>90</v>
      </c>
      <c r="J14" s="13">
        <v>85</v>
      </c>
      <c r="L14" s="23"/>
      <c r="M14" s="13" t="s">
        <v>13</v>
      </c>
      <c r="N14" s="13" t="s">
        <v>613</v>
      </c>
      <c r="O14" s="25" t="s">
        <v>622</v>
      </c>
      <c r="P14" s="25" t="s">
        <v>622</v>
      </c>
      <c r="Q14" s="22"/>
      <c r="S14" s="13" t="s">
        <v>9</v>
      </c>
    </row>
    <row r="15" spans="1:21" x14ac:dyDescent="0.25">
      <c r="A15" s="13" t="s">
        <v>42</v>
      </c>
      <c r="B15" s="13" t="s">
        <v>610</v>
      </c>
      <c r="C15" s="13" t="s">
        <v>638</v>
      </c>
      <c r="D15" s="24">
        <v>162</v>
      </c>
      <c r="E15" s="24"/>
      <c r="F15" s="13" t="s">
        <v>42</v>
      </c>
      <c r="G15" s="13" t="s">
        <v>20</v>
      </c>
      <c r="H15" s="13">
        <v>182</v>
      </c>
      <c r="I15" s="13">
        <v>90</v>
      </c>
      <c r="J15" s="13">
        <v>85</v>
      </c>
      <c r="L15" s="23"/>
      <c r="M15" s="13" t="s">
        <v>13</v>
      </c>
      <c r="N15" s="13" t="s">
        <v>613</v>
      </c>
      <c r="O15" s="25" t="s">
        <v>622</v>
      </c>
      <c r="P15" s="25" t="s">
        <v>622</v>
      </c>
      <c r="Q15" s="22"/>
      <c r="S15" s="13" t="s">
        <v>9</v>
      </c>
    </row>
    <row r="16" spans="1:21" x14ac:dyDescent="0.25">
      <c r="A16" s="13" t="s">
        <v>48</v>
      </c>
      <c r="B16" s="13" t="s">
        <v>610</v>
      </c>
      <c r="C16" s="13" t="s">
        <v>639</v>
      </c>
      <c r="D16" s="24">
        <v>162</v>
      </c>
      <c r="E16" s="24"/>
      <c r="F16" s="13" t="s">
        <v>48</v>
      </c>
      <c r="G16" s="13" t="s">
        <v>29</v>
      </c>
      <c r="H16" s="13">
        <v>182</v>
      </c>
      <c r="I16" s="13">
        <v>90</v>
      </c>
      <c r="J16" s="13">
        <v>85</v>
      </c>
      <c r="L16" s="23"/>
      <c r="M16" s="13" t="s">
        <v>13</v>
      </c>
      <c r="N16" s="13" t="s">
        <v>613</v>
      </c>
      <c r="O16" s="25" t="s">
        <v>622</v>
      </c>
      <c r="P16" s="25" t="s">
        <v>622</v>
      </c>
      <c r="Q16" s="22"/>
      <c r="S16" s="13" t="s">
        <v>9</v>
      </c>
    </row>
    <row r="17" spans="1:19" x14ac:dyDescent="0.25">
      <c r="A17" s="13" t="s">
        <v>47</v>
      </c>
      <c r="B17" s="13" t="s">
        <v>610</v>
      </c>
      <c r="C17" s="13" t="s">
        <v>640</v>
      </c>
      <c r="D17" s="24">
        <v>162</v>
      </c>
      <c r="E17" s="24"/>
      <c r="F17" s="13" t="s">
        <v>47</v>
      </c>
      <c r="G17" s="22" t="s">
        <v>27</v>
      </c>
      <c r="H17" s="13">
        <v>182</v>
      </c>
      <c r="I17" s="13">
        <v>90</v>
      </c>
      <c r="J17" s="13">
        <v>85</v>
      </c>
      <c r="L17" s="23"/>
      <c r="M17" s="13" t="s">
        <v>13</v>
      </c>
      <c r="N17" s="13" t="s">
        <v>613</v>
      </c>
      <c r="O17" s="25" t="s">
        <v>622</v>
      </c>
      <c r="P17" s="25" t="s">
        <v>622</v>
      </c>
      <c r="Q17" s="22"/>
      <c r="S17" s="13" t="s">
        <v>9</v>
      </c>
    </row>
    <row r="18" spans="1:19" ht="33" customHeight="1" x14ac:dyDescent="0.25">
      <c r="A18" s="13" t="s">
        <v>7</v>
      </c>
      <c r="B18" s="13" t="s">
        <v>641</v>
      </c>
      <c r="C18" s="13" t="s">
        <v>642</v>
      </c>
      <c r="D18" s="24">
        <v>105</v>
      </c>
      <c r="E18" s="24"/>
      <c r="F18" s="13" t="s">
        <v>7</v>
      </c>
      <c r="G18" s="13" t="s">
        <v>11</v>
      </c>
      <c r="H18" s="13">
        <v>92</v>
      </c>
      <c r="I18" s="13">
        <v>90</v>
      </c>
      <c r="J18" s="13">
        <v>85</v>
      </c>
      <c r="L18" s="23" t="s">
        <v>643</v>
      </c>
      <c r="M18" s="13" t="s">
        <v>13</v>
      </c>
      <c r="N18" s="13" t="s">
        <v>613</v>
      </c>
      <c r="O18" s="22" t="s">
        <v>644</v>
      </c>
      <c r="P18" s="22" t="s">
        <v>645</v>
      </c>
      <c r="Q18" s="22"/>
      <c r="S18" s="13" t="s">
        <v>9</v>
      </c>
    </row>
    <row r="19" spans="1:19" ht="32.25" customHeight="1" x14ac:dyDescent="0.25">
      <c r="A19" s="13" t="s">
        <v>14</v>
      </c>
      <c r="B19" s="13" t="s">
        <v>641</v>
      </c>
      <c r="C19" s="13" t="s">
        <v>646</v>
      </c>
      <c r="D19" s="24">
        <v>105</v>
      </c>
      <c r="E19" s="24"/>
      <c r="F19" s="13" t="s">
        <v>14</v>
      </c>
      <c r="G19" s="13" t="s">
        <v>15</v>
      </c>
      <c r="H19" s="13">
        <v>92</v>
      </c>
      <c r="I19" s="13">
        <v>90</v>
      </c>
      <c r="J19" s="13">
        <v>85</v>
      </c>
      <c r="L19" s="23" t="s">
        <v>643</v>
      </c>
      <c r="M19" s="13" t="s">
        <v>13</v>
      </c>
      <c r="N19" s="13" t="s">
        <v>613</v>
      </c>
      <c r="O19" s="22" t="s">
        <v>647</v>
      </c>
      <c r="P19" s="22" t="s">
        <v>648</v>
      </c>
      <c r="Q19" s="22"/>
      <c r="S19" s="13" t="s">
        <v>9</v>
      </c>
    </row>
    <row r="20" spans="1:19" ht="33" customHeight="1" x14ac:dyDescent="0.25">
      <c r="A20" s="13" t="s">
        <v>16</v>
      </c>
      <c r="B20" s="13" t="s">
        <v>641</v>
      </c>
      <c r="C20" s="13" t="s">
        <v>649</v>
      </c>
      <c r="D20" s="24">
        <v>105</v>
      </c>
      <c r="E20" s="24"/>
      <c r="F20" s="13" t="s">
        <v>16</v>
      </c>
      <c r="G20" s="13" t="s">
        <v>17</v>
      </c>
      <c r="H20" s="13">
        <v>92</v>
      </c>
      <c r="I20" s="13">
        <v>90</v>
      </c>
      <c r="J20" s="13">
        <v>85</v>
      </c>
      <c r="L20" s="23" t="s">
        <v>643</v>
      </c>
      <c r="M20" s="13" t="s">
        <v>13</v>
      </c>
      <c r="N20" s="13" t="s">
        <v>613</v>
      </c>
      <c r="O20" s="25" t="s">
        <v>622</v>
      </c>
      <c r="P20" s="25" t="s">
        <v>622</v>
      </c>
      <c r="Q20" s="22"/>
      <c r="S20" s="13" t="s">
        <v>9</v>
      </c>
    </row>
    <row r="21" spans="1:19" x14ac:dyDescent="0.25">
      <c r="A21" s="13" t="s">
        <v>19</v>
      </c>
      <c r="B21" s="13" t="s">
        <v>641</v>
      </c>
      <c r="C21" s="13" t="s">
        <v>650</v>
      </c>
      <c r="D21" s="24">
        <v>105</v>
      </c>
      <c r="E21" s="24"/>
      <c r="F21" s="13" t="s">
        <v>19</v>
      </c>
      <c r="G21" s="13" t="s">
        <v>20</v>
      </c>
      <c r="H21" s="13">
        <v>92</v>
      </c>
      <c r="I21" s="13">
        <v>90</v>
      </c>
      <c r="J21" s="13">
        <v>85</v>
      </c>
      <c r="L21" s="23"/>
      <c r="M21" s="13" t="s">
        <v>13</v>
      </c>
      <c r="N21" s="13" t="s">
        <v>613</v>
      </c>
      <c r="O21" s="25" t="s">
        <v>622</v>
      </c>
      <c r="P21" s="25" t="s">
        <v>622</v>
      </c>
      <c r="Q21" s="22"/>
      <c r="S21" s="13" t="s">
        <v>9</v>
      </c>
    </row>
    <row r="22" spans="1:19" ht="33.75" customHeight="1" x14ac:dyDescent="0.25">
      <c r="A22" s="13" t="s">
        <v>21</v>
      </c>
      <c r="B22" s="13" t="s">
        <v>641</v>
      </c>
      <c r="C22" s="13" t="s">
        <v>651</v>
      </c>
      <c r="D22" s="24">
        <v>105</v>
      </c>
      <c r="E22" s="24"/>
      <c r="F22" s="13" t="s">
        <v>21</v>
      </c>
      <c r="G22" s="13" t="s">
        <v>15</v>
      </c>
      <c r="H22" s="13">
        <v>92</v>
      </c>
      <c r="I22" s="13">
        <v>90</v>
      </c>
      <c r="J22" s="13">
        <v>85</v>
      </c>
      <c r="L22" s="23"/>
      <c r="M22" s="13" t="s">
        <v>13</v>
      </c>
      <c r="N22" s="13" t="s">
        <v>613</v>
      </c>
      <c r="O22" s="25" t="s">
        <v>622</v>
      </c>
      <c r="P22" s="25" t="s">
        <v>622</v>
      </c>
      <c r="Q22" s="22"/>
      <c r="S22" s="13" t="s">
        <v>9</v>
      </c>
    </row>
    <row r="23" spans="1:19" ht="33.75" customHeight="1" x14ac:dyDescent="0.25">
      <c r="A23" s="13" t="s">
        <v>22</v>
      </c>
      <c r="B23" s="13" t="s">
        <v>641</v>
      </c>
      <c r="C23" s="13" t="s">
        <v>652</v>
      </c>
      <c r="D23" s="24">
        <v>105</v>
      </c>
      <c r="E23" s="24"/>
      <c r="F23" s="13" t="s">
        <v>22</v>
      </c>
      <c r="G23" s="13" t="s">
        <v>23</v>
      </c>
      <c r="H23" s="13">
        <v>92</v>
      </c>
      <c r="I23" s="13">
        <v>90</v>
      </c>
      <c r="J23" s="13">
        <v>85</v>
      </c>
      <c r="L23" s="23"/>
      <c r="M23" s="13" t="s">
        <v>13</v>
      </c>
      <c r="N23" s="13" t="s">
        <v>613</v>
      </c>
      <c r="O23" s="25" t="s">
        <v>622</v>
      </c>
      <c r="P23" s="25" t="s">
        <v>622</v>
      </c>
      <c r="Q23" s="22"/>
      <c r="S23" s="13" t="s">
        <v>9</v>
      </c>
    </row>
    <row r="24" spans="1:19" ht="45" x14ac:dyDescent="0.25">
      <c r="A24" s="12" t="s">
        <v>30</v>
      </c>
      <c r="B24" s="26" t="s">
        <v>653</v>
      </c>
      <c r="C24" s="13" t="s">
        <v>654</v>
      </c>
      <c r="D24" s="24">
        <v>285</v>
      </c>
      <c r="E24" s="24"/>
      <c r="F24" s="12" t="s">
        <v>30</v>
      </c>
      <c r="G24" s="13" t="s">
        <v>11</v>
      </c>
      <c r="H24" s="13">
        <v>166</v>
      </c>
      <c r="I24" s="13">
        <v>90</v>
      </c>
      <c r="J24" s="13">
        <v>85</v>
      </c>
      <c r="L24" s="23" t="s">
        <v>655</v>
      </c>
      <c r="M24" s="13" t="s">
        <v>13</v>
      </c>
      <c r="N24" s="13" t="s">
        <v>656</v>
      </c>
      <c r="O24" s="22"/>
      <c r="P24" s="22"/>
      <c r="Q24" s="22"/>
      <c r="S24" s="13" t="s">
        <v>9</v>
      </c>
    </row>
    <row r="25" spans="1:19" ht="45" x14ac:dyDescent="0.25">
      <c r="A25" s="12" t="s">
        <v>31</v>
      </c>
      <c r="B25" s="26" t="s">
        <v>653</v>
      </c>
      <c r="C25" s="13" t="s">
        <v>657</v>
      </c>
      <c r="D25" s="24">
        <v>285</v>
      </c>
      <c r="E25" s="24"/>
      <c r="F25" s="12" t="s">
        <v>31</v>
      </c>
      <c r="G25" s="13" t="s">
        <v>15</v>
      </c>
      <c r="H25" s="13">
        <v>166</v>
      </c>
      <c r="I25" s="13">
        <v>90</v>
      </c>
      <c r="J25" s="13">
        <v>85</v>
      </c>
      <c r="L25" s="23" t="s">
        <v>655</v>
      </c>
      <c r="M25" s="13" t="s">
        <v>13</v>
      </c>
      <c r="N25" s="13" t="s">
        <v>656</v>
      </c>
      <c r="O25" s="22"/>
      <c r="P25" s="22"/>
      <c r="Q25" s="22"/>
      <c r="S25" s="13" t="s">
        <v>9</v>
      </c>
    </row>
    <row r="26" spans="1:19" x14ac:dyDescent="0.25">
      <c r="D26" s="24"/>
      <c r="E26" s="24"/>
      <c r="O26" s="22"/>
      <c r="P26" s="22"/>
      <c r="Q26" s="22"/>
    </row>
    <row r="27" spans="1:19" x14ac:dyDescent="0.25">
      <c r="D27" s="24"/>
      <c r="E27" s="24"/>
      <c r="O27" s="22"/>
      <c r="P27" s="22"/>
      <c r="Q27" s="22"/>
    </row>
    <row r="28" spans="1:19" x14ac:dyDescent="0.25">
      <c r="O28" s="22"/>
      <c r="P28" s="22"/>
      <c r="Q28" s="22"/>
    </row>
    <row r="29" spans="1:19" x14ac:dyDescent="0.25">
      <c r="L29" s="28"/>
      <c r="O29" s="22"/>
      <c r="P29" s="22"/>
      <c r="Q29" s="22"/>
    </row>
    <row r="30" spans="1:19" x14ac:dyDescent="0.25">
      <c r="L30" s="29"/>
      <c r="O30" s="22"/>
      <c r="P30" s="22"/>
      <c r="Q30" s="22"/>
    </row>
    <row r="31" spans="1:19" x14ac:dyDescent="0.25">
      <c r="L31" s="30"/>
      <c r="O31" s="22"/>
      <c r="P31" s="22"/>
      <c r="Q31" s="22"/>
    </row>
    <row r="32" spans="1:19" x14ac:dyDescent="0.25">
      <c r="O32" s="22"/>
      <c r="P32" s="22"/>
      <c r="Q32" s="22"/>
    </row>
    <row r="33" spans="15:17" x14ac:dyDescent="0.25">
      <c r="O33" s="22"/>
      <c r="P33" s="22"/>
      <c r="Q33" s="22"/>
    </row>
    <row r="34" spans="15:17" x14ac:dyDescent="0.25">
      <c r="O34" s="22"/>
      <c r="P34" s="22"/>
      <c r="Q34" s="22"/>
    </row>
    <row r="35" spans="15:17" x14ac:dyDescent="0.25">
      <c r="O35" s="22"/>
      <c r="P35" s="22"/>
      <c r="Q35" s="22"/>
    </row>
    <row r="36" spans="15:17" x14ac:dyDescent="0.25">
      <c r="O36" s="22"/>
      <c r="P36" s="22"/>
      <c r="Q36" s="22"/>
    </row>
    <row r="37" spans="15:17" x14ac:dyDescent="0.25">
      <c r="O37" s="22"/>
      <c r="P37" s="22"/>
      <c r="Q37" s="22"/>
    </row>
    <row r="38" spans="15:17" x14ac:dyDescent="0.25">
      <c r="O38" s="22"/>
      <c r="P38" s="22"/>
      <c r="Q38" s="22"/>
    </row>
    <row r="39" spans="15:17" x14ac:dyDescent="0.25">
      <c r="O39" s="22"/>
      <c r="P39" s="22"/>
      <c r="Q39" s="22"/>
    </row>
    <row r="40" spans="15:17" x14ac:dyDescent="0.25">
      <c r="O40" s="22"/>
      <c r="P40" s="22"/>
      <c r="Q40" s="22"/>
    </row>
    <row r="41" spans="15:17" x14ac:dyDescent="0.25">
      <c r="O41" s="22"/>
      <c r="P41" s="22"/>
      <c r="Q41" s="22"/>
    </row>
    <row r="42" spans="15:17" x14ac:dyDescent="0.25">
      <c r="O42" s="22"/>
      <c r="P42" s="22"/>
      <c r="Q42" s="22"/>
    </row>
    <row r="43" spans="15:17" x14ac:dyDescent="0.25">
      <c r="O43" s="22"/>
      <c r="P43" s="22"/>
      <c r="Q43" s="22"/>
    </row>
    <row r="44" spans="15:17" x14ac:dyDescent="0.25">
      <c r="O44" s="22"/>
      <c r="P44" s="22"/>
      <c r="Q44" s="22"/>
    </row>
    <row r="45" spans="15:17" x14ac:dyDescent="0.25">
      <c r="O45" s="22"/>
      <c r="P45" s="22"/>
      <c r="Q45" s="22"/>
    </row>
    <row r="46" spans="15:17" x14ac:dyDescent="0.25">
      <c r="O46" s="22"/>
      <c r="P46" s="22"/>
      <c r="Q46" s="22"/>
    </row>
    <row r="47" spans="15:17" x14ac:dyDescent="0.25">
      <c r="O47" s="22"/>
      <c r="P47" s="22"/>
      <c r="Q47" s="22"/>
    </row>
    <row r="48" spans="15:17" x14ac:dyDescent="0.25">
      <c r="O48" s="22"/>
      <c r="P48" s="22"/>
      <c r="Q48" s="22"/>
    </row>
    <row r="49" spans="15:17" x14ac:dyDescent="0.25">
      <c r="O49" s="22"/>
      <c r="P49" s="22"/>
      <c r="Q49" s="22"/>
    </row>
    <row r="50" spans="15:17" x14ac:dyDescent="0.25">
      <c r="O50" s="22"/>
      <c r="P50" s="22"/>
      <c r="Q50" s="22"/>
    </row>
    <row r="51" spans="15:17" x14ac:dyDescent="0.25">
      <c r="O51" s="22"/>
      <c r="P51" s="22"/>
      <c r="Q51" s="22"/>
    </row>
    <row r="52" spans="15:17" x14ac:dyDescent="0.25">
      <c r="O52" s="22"/>
      <c r="P52" s="22"/>
      <c r="Q52" s="22"/>
    </row>
    <row r="53" spans="15:17" x14ac:dyDescent="0.25">
      <c r="O53" s="22"/>
      <c r="P53" s="22"/>
      <c r="Q53" s="22"/>
    </row>
    <row r="54" spans="15:17" x14ac:dyDescent="0.25">
      <c r="O54" s="22"/>
      <c r="P54" s="22"/>
      <c r="Q54" s="22"/>
    </row>
    <row r="55" spans="15:17" x14ac:dyDescent="0.25">
      <c r="O55" s="22"/>
      <c r="P55" s="22"/>
      <c r="Q55" s="22"/>
    </row>
    <row r="56" spans="15:17" x14ac:dyDescent="0.25">
      <c r="O56" s="22"/>
      <c r="P56" s="22"/>
      <c r="Q56" s="22"/>
    </row>
    <row r="57" spans="15:17" x14ac:dyDescent="0.25">
      <c r="O57" s="22"/>
      <c r="P57" s="22"/>
      <c r="Q57" s="22"/>
    </row>
    <row r="58" spans="15:17" x14ac:dyDescent="0.25">
      <c r="O58" s="22"/>
      <c r="P58" s="22"/>
      <c r="Q58" s="22"/>
    </row>
    <row r="59" spans="15:17" x14ac:dyDescent="0.25">
      <c r="O59" s="22"/>
      <c r="P59" s="22"/>
      <c r="Q59" s="22"/>
    </row>
    <row r="60" spans="15:17" x14ac:dyDescent="0.25">
      <c r="O60" s="22"/>
      <c r="P60" s="22"/>
      <c r="Q60" s="22"/>
    </row>
    <row r="61" spans="15:17" x14ac:dyDescent="0.25">
      <c r="O61" s="22"/>
      <c r="P61" s="22"/>
      <c r="Q61" s="22"/>
    </row>
    <row r="62" spans="15:17" x14ac:dyDescent="0.25">
      <c r="O62" s="22"/>
      <c r="P62" s="22"/>
      <c r="Q62" s="22"/>
    </row>
    <row r="63" spans="15:17" x14ac:dyDescent="0.25">
      <c r="O63" s="22"/>
      <c r="P63" s="22"/>
      <c r="Q63" s="22"/>
    </row>
    <row r="64" spans="15:17" x14ac:dyDescent="0.25">
      <c r="O64" s="22"/>
      <c r="P64" s="22"/>
      <c r="Q64" s="22"/>
    </row>
    <row r="65" spans="15:17" x14ac:dyDescent="0.25">
      <c r="O65" s="22"/>
      <c r="P65" s="22"/>
      <c r="Q65" s="22"/>
    </row>
    <row r="66" spans="15:17" x14ac:dyDescent="0.25">
      <c r="O66" s="22"/>
      <c r="P66" s="22"/>
      <c r="Q66" s="22"/>
    </row>
    <row r="67" spans="15:17" x14ac:dyDescent="0.25">
      <c r="O67" s="22"/>
      <c r="P67" s="22"/>
      <c r="Q67" s="22"/>
    </row>
    <row r="68" spans="15:17" x14ac:dyDescent="0.25">
      <c r="O68" s="22"/>
      <c r="P68" s="22"/>
      <c r="Q68" s="22"/>
    </row>
    <row r="69" spans="15:17" x14ac:dyDescent="0.25">
      <c r="O69" s="22"/>
      <c r="P69" s="22"/>
      <c r="Q69" s="22"/>
    </row>
    <row r="70" spans="15:17" x14ac:dyDescent="0.25">
      <c r="O70" s="22"/>
      <c r="P70" s="22"/>
      <c r="Q70" s="22"/>
    </row>
    <row r="71" spans="15:17" x14ac:dyDescent="0.25">
      <c r="O71" s="22"/>
      <c r="P71" s="22"/>
      <c r="Q71" s="22"/>
    </row>
    <row r="72" spans="15:17" x14ac:dyDescent="0.25">
      <c r="O72" s="22"/>
      <c r="P72" s="22"/>
      <c r="Q72" s="22"/>
    </row>
    <row r="73" spans="15:17" x14ac:dyDescent="0.25">
      <c r="O73" s="22"/>
      <c r="P73" s="22"/>
      <c r="Q73" s="22"/>
    </row>
    <row r="74" spans="15:17" x14ac:dyDescent="0.25">
      <c r="O74" s="22"/>
      <c r="P74" s="22"/>
      <c r="Q74" s="22"/>
    </row>
    <row r="75" spans="15:17" x14ac:dyDescent="0.25">
      <c r="O75" s="22"/>
      <c r="P75" s="22"/>
      <c r="Q75" s="22"/>
    </row>
    <row r="76" spans="15:17" x14ac:dyDescent="0.25">
      <c r="O76" s="22"/>
      <c r="P76" s="22"/>
      <c r="Q76" s="22"/>
    </row>
    <row r="77" spans="15:17" x14ac:dyDescent="0.25">
      <c r="O77" s="22"/>
      <c r="P77" s="22"/>
      <c r="Q77" s="22"/>
    </row>
    <row r="78" spans="15:17" x14ac:dyDescent="0.25">
      <c r="O78" s="22"/>
      <c r="P78" s="22"/>
      <c r="Q78" s="22"/>
    </row>
    <row r="79" spans="15:17" x14ac:dyDescent="0.25">
      <c r="O79" s="22"/>
      <c r="P79" s="22"/>
      <c r="Q79" s="22"/>
    </row>
    <row r="80" spans="15:17" x14ac:dyDescent="0.25">
      <c r="O80" s="22"/>
      <c r="P80" s="22"/>
      <c r="Q80" s="22"/>
    </row>
    <row r="81" spans="15:17" x14ac:dyDescent="0.25">
      <c r="O81" s="22"/>
      <c r="P81" s="22"/>
      <c r="Q81" s="22"/>
    </row>
    <row r="82" spans="15:17" x14ac:dyDescent="0.25">
      <c r="O82" s="22"/>
      <c r="P82" s="22"/>
      <c r="Q82" s="22"/>
    </row>
    <row r="83" spans="15:17" x14ac:dyDescent="0.25">
      <c r="O83" s="22"/>
      <c r="P83" s="22"/>
      <c r="Q83" s="22"/>
    </row>
    <row r="84" spans="15:17" x14ac:dyDescent="0.25">
      <c r="O84" s="22"/>
      <c r="P84" s="22"/>
      <c r="Q84" s="22"/>
    </row>
    <row r="85" spans="15:17" x14ac:dyDescent="0.25">
      <c r="O85" s="22"/>
      <c r="P85" s="22"/>
      <c r="Q85" s="22"/>
    </row>
    <row r="86" spans="15:17" x14ac:dyDescent="0.25">
      <c r="O86" s="22"/>
      <c r="P86" s="22"/>
      <c r="Q86" s="22"/>
    </row>
    <row r="87" spans="15:17" x14ac:dyDescent="0.25">
      <c r="O87" s="22"/>
      <c r="P87" s="22"/>
      <c r="Q87" s="22"/>
    </row>
    <row r="88" spans="15:17" x14ac:dyDescent="0.25">
      <c r="O88" s="22"/>
      <c r="P88" s="22"/>
      <c r="Q88" s="22"/>
    </row>
    <row r="89" spans="15:17" x14ac:dyDescent="0.25">
      <c r="O89" s="22"/>
      <c r="P89" s="22"/>
      <c r="Q89" s="22"/>
    </row>
    <row r="90" spans="15:17" x14ac:dyDescent="0.25">
      <c r="O90" s="22"/>
      <c r="P90" s="22"/>
      <c r="Q90" s="22"/>
    </row>
    <row r="91" spans="15:17" x14ac:dyDescent="0.25">
      <c r="O91" s="22"/>
      <c r="P91" s="22"/>
      <c r="Q91" s="22"/>
    </row>
    <row r="92" spans="15:17" x14ac:dyDescent="0.25">
      <c r="O92" s="22"/>
      <c r="P92" s="22"/>
      <c r="Q92" s="22"/>
    </row>
    <row r="93" spans="15:17" x14ac:dyDescent="0.25">
      <c r="O93" s="22"/>
      <c r="P93" s="22"/>
      <c r="Q93" s="22"/>
    </row>
    <row r="94" spans="15:17" x14ac:dyDescent="0.25">
      <c r="O94" s="22"/>
      <c r="P94" s="22"/>
      <c r="Q94" s="22"/>
    </row>
    <row r="95" spans="15:17" x14ac:dyDescent="0.25">
      <c r="O95" s="22"/>
      <c r="P95" s="22"/>
      <c r="Q95" s="22"/>
    </row>
    <row r="96" spans="15:17" x14ac:dyDescent="0.25">
      <c r="O96" s="22"/>
      <c r="P96" s="22"/>
      <c r="Q96" s="22"/>
    </row>
    <row r="97" spans="15:17" x14ac:dyDescent="0.25">
      <c r="O97" s="22"/>
      <c r="P97" s="22"/>
      <c r="Q97" s="22"/>
    </row>
    <row r="98" spans="15:17" x14ac:dyDescent="0.25">
      <c r="O98" s="22"/>
      <c r="P98" s="22"/>
      <c r="Q98" s="22"/>
    </row>
    <row r="99" spans="15:17" x14ac:dyDescent="0.25">
      <c r="O99" s="22"/>
      <c r="P99" s="22"/>
      <c r="Q99" s="22"/>
    </row>
    <row r="100" spans="15:17" x14ac:dyDescent="0.25">
      <c r="O100" s="22"/>
      <c r="P100" s="22"/>
      <c r="Q100" s="22"/>
    </row>
    <row r="101" spans="15:17" x14ac:dyDescent="0.25">
      <c r="O101" s="22"/>
      <c r="P101" s="22"/>
      <c r="Q101" s="22"/>
    </row>
    <row r="102" spans="15:17" x14ac:dyDescent="0.25">
      <c r="O102" s="22"/>
      <c r="P102" s="22"/>
      <c r="Q102" s="22"/>
    </row>
    <row r="103" spans="15:17" x14ac:dyDescent="0.25">
      <c r="O103" s="22"/>
      <c r="P103" s="22"/>
      <c r="Q103" s="22"/>
    </row>
    <row r="104" spans="15:17" x14ac:dyDescent="0.25">
      <c r="O104" s="22"/>
      <c r="P104" s="22"/>
      <c r="Q104" s="22"/>
    </row>
    <row r="105" spans="15:17" x14ac:dyDescent="0.25">
      <c r="O105" s="22"/>
      <c r="P105" s="22"/>
      <c r="Q105" s="22"/>
    </row>
    <row r="106" spans="15:17" x14ac:dyDescent="0.25">
      <c r="O106" s="22"/>
      <c r="P106" s="22"/>
      <c r="Q106" s="22"/>
    </row>
    <row r="107" spans="15:17" x14ac:dyDescent="0.25">
      <c r="O107" s="22"/>
      <c r="P107" s="22"/>
      <c r="Q107" s="22"/>
    </row>
    <row r="108" spans="15:17" x14ac:dyDescent="0.25">
      <c r="O108" s="22"/>
      <c r="P108" s="22"/>
      <c r="Q108" s="22"/>
    </row>
    <row r="109" spans="15:17" x14ac:dyDescent="0.25">
      <c r="O109" s="22"/>
      <c r="P109" s="22"/>
      <c r="Q109" s="22"/>
    </row>
    <row r="110" spans="15:17" x14ac:dyDescent="0.25">
      <c r="O110" s="22"/>
      <c r="P110" s="22"/>
      <c r="Q110" s="22"/>
    </row>
    <row r="111" spans="15:17" x14ac:dyDescent="0.25">
      <c r="O111" s="22"/>
      <c r="P111" s="22"/>
      <c r="Q111" s="22"/>
    </row>
    <row r="112" spans="15:17" x14ac:dyDescent="0.25">
      <c r="O112" s="22"/>
      <c r="P112" s="22"/>
      <c r="Q112" s="22"/>
    </row>
    <row r="113" spans="15:17" x14ac:dyDescent="0.25">
      <c r="O113" s="22"/>
      <c r="P113" s="22"/>
      <c r="Q113" s="22"/>
    </row>
    <row r="114" spans="15:17" x14ac:dyDescent="0.25">
      <c r="O114" s="22"/>
      <c r="P114" s="22"/>
      <c r="Q114" s="22"/>
    </row>
    <row r="115" spans="15:17" x14ac:dyDescent="0.25">
      <c r="O115" s="22"/>
      <c r="P115" s="22"/>
      <c r="Q115" s="22"/>
    </row>
    <row r="116" spans="15:17" x14ac:dyDescent="0.25">
      <c r="O116" s="22"/>
      <c r="P116" s="22"/>
      <c r="Q116" s="22"/>
    </row>
    <row r="117" spans="15:17" x14ac:dyDescent="0.25">
      <c r="O117" s="22"/>
      <c r="P117" s="22"/>
      <c r="Q117" s="22"/>
    </row>
    <row r="118" spans="15:17" x14ac:dyDescent="0.25">
      <c r="O118" s="22"/>
      <c r="P118" s="22"/>
      <c r="Q118" s="22"/>
    </row>
    <row r="119" spans="15:17" x14ac:dyDescent="0.25">
      <c r="O119" s="22"/>
      <c r="P119" s="22"/>
      <c r="Q119" s="22"/>
    </row>
    <row r="120" spans="15:17" x14ac:dyDescent="0.25">
      <c r="O120" s="22"/>
      <c r="P120" s="22"/>
      <c r="Q120" s="22"/>
    </row>
    <row r="121" spans="15:17" x14ac:dyDescent="0.25">
      <c r="O121" s="22"/>
      <c r="P121" s="22"/>
      <c r="Q121" s="22"/>
    </row>
    <row r="122" spans="15:17" x14ac:dyDescent="0.25">
      <c r="O122" s="22"/>
      <c r="P122" s="22"/>
      <c r="Q122" s="22"/>
    </row>
    <row r="123" spans="15:17" x14ac:dyDescent="0.25">
      <c r="O123" s="22"/>
      <c r="P123" s="22"/>
      <c r="Q123" s="22"/>
    </row>
    <row r="124" spans="15:17" x14ac:dyDescent="0.25">
      <c r="O124" s="22"/>
      <c r="P124" s="22"/>
      <c r="Q124" s="22"/>
    </row>
    <row r="125" spans="15:17" x14ac:dyDescent="0.25">
      <c r="O125" s="22"/>
      <c r="P125" s="22"/>
      <c r="Q125" s="22"/>
    </row>
    <row r="126" spans="15:17" x14ac:dyDescent="0.25">
      <c r="O126" s="22"/>
      <c r="P126" s="22"/>
      <c r="Q126" s="22"/>
    </row>
    <row r="127" spans="15:17" x14ac:dyDescent="0.25">
      <c r="O127" s="22"/>
      <c r="P127" s="22"/>
      <c r="Q127" s="22"/>
    </row>
    <row r="128" spans="15:17" x14ac:dyDescent="0.25">
      <c r="O128" s="22"/>
      <c r="P128" s="22"/>
      <c r="Q128" s="22"/>
    </row>
    <row r="129" spans="15:17" x14ac:dyDescent="0.25">
      <c r="O129" s="22"/>
      <c r="P129" s="22"/>
      <c r="Q129" s="22"/>
    </row>
    <row r="130" spans="15:17" x14ac:dyDescent="0.25">
      <c r="O130" s="22"/>
      <c r="P130" s="22"/>
      <c r="Q130" s="22"/>
    </row>
    <row r="131" spans="15:17" x14ac:dyDescent="0.25">
      <c r="O131" s="22"/>
      <c r="P131" s="22"/>
      <c r="Q131" s="22"/>
    </row>
    <row r="132" spans="15:17" x14ac:dyDescent="0.25">
      <c r="O132" s="22"/>
      <c r="P132" s="22"/>
      <c r="Q132" s="22"/>
    </row>
    <row r="133" spans="15:17" x14ac:dyDescent="0.25">
      <c r="O133" s="22"/>
      <c r="P133" s="22"/>
      <c r="Q133" s="22"/>
    </row>
    <row r="134" spans="15:17" x14ac:dyDescent="0.25">
      <c r="O134" s="22"/>
      <c r="P134" s="22"/>
      <c r="Q134" s="22"/>
    </row>
    <row r="135" spans="15:17" x14ac:dyDescent="0.25">
      <c r="O135" s="22"/>
      <c r="P135" s="22"/>
      <c r="Q135" s="22"/>
    </row>
    <row r="136" spans="15:17" x14ac:dyDescent="0.25">
      <c r="O136" s="22"/>
      <c r="P136" s="22"/>
      <c r="Q136" s="22"/>
    </row>
    <row r="137" spans="15:17" x14ac:dyDescent="0.25">
      <c r="O137" s="22"/>
      <c r="P137" s="22"/>
      <c r="Q137" s="22"/>
    </row>
    <row r="138" spans="15:17" x14ac:dyDescent="0.25">
      <c r="O138" s="22"/>
      <c r="P138" s="22"/>
      <c r="Q138" s="22"/>
    </row>
    <row r="139" spans="15:17" x14ac:dyDescent="0.25">
      <c r="O139" s="22"/>
      <c r="P139" s="22"/>
      <c r="Q139" s="22"/>
    </row>
    <row r="140" spans="15:17" x14ac:dyDescent="0.25">
      <c r="O140" s="22"/>
      <c r="P140" s="22"/>
      <c r="Q140" s="22"/>
    </row>
    <row r="141" spans="15:17" x14ac:dyDescent="0.25">
      <c r="O141" s="22"/>
      <c r="P141" s="22"/>
      <c r="Q141" s="22"/>
    </row>
    <row r="142" spans="15:17" x14ac:dyDescent="0.25">
      <c r="O142" s="22"/>
      <c r="P142" s="22"/>
      <c r="Q142" s="22"/>
    </row>
    <row r="143" spans="15:17" x14ac:dyDescent="0.25">
      <c r="O143" s="22"/>
      <c r="P143" s="22"/>
      <c r="Q143" s="22"/>
    </row>
    <row r="144" spans="15:17" x14ac:dyDescent="0.25">
      <c r="O144" s="22"/>
      <c r="P144" s="22"/>
      <c r="Q144" s="22"/>
    </row>
    <row r="145" spans="15:17" x14ac:dyDescent="0.25">
      <c r="O145" s="22"/>
      <c r="P145" s="22"/>
      <c r="Q145" s="22"/>
    </row>
    <row r="146" spans="15:17" x14ac:dyDescent="0.25">
      <c r="O146" s="22"/>
      <c r="P146" s="22"/>
      <c r="Q146" s="22"/>
    </row>
    <row r="147" spans="15:17" x14ac:dyDescent="0.25">
      <c r="O147" s="22"/>
      <c r="P147" s="22"/>
      <c r="Q147" s="22"/>
    </row>
    <row r="148" spans="15:17" x14ac:dyDescent="0.25">
      <c r="O148" s="22"/>
      <c r="P148" s="22"/>
      <c r="Q148" s="22"/>
    </row>
    <row r="149" spans="15:17" x14ac:dyDescent="0.25">
      <c r="O149" s="22"/>
      <c r="P149" s="22"/>
      <c r="Q149" s="22"/>
    </row>
    <row r="150" spans="15:17" x14ac:dyDescent="0.25">
      <c r="O150" s="22"/>
      <c r="P150" s="22"/>
      <c r="Q150" s="22"/>
    </row>
    <row r="151" spans="15:17" x14ac:dyDescent="0.25">
      <c r="O151" s="22"/>
      <c r="P151" s="22"/>
      <c r="Q151" s="22"/>
    </row>
    <row r="152" spans="15:17" x14ac:dyDescent="0.25">
      <c r="O152" s="22"/>
      <c r="P152" s="22"/>
      <c r="Q152" s="22"/>
    </row>
    <row r="153" spans="15:17" x14ac:dyDescent="0.25">
      <c r="O153" s="22"/>
      <c r="P153" s="22"/>
      <c r="Q153" s="22"/>
    </row>
    <row r="154" spans="15:17" x14ac:dyDescent="0.25">
      <c r="O154" s="22"/>
      <c r="P154" s="22"/>
      <c r="Q154" s="22"/>
    </row>
    <row r="155" spans="15:17" x14ac:dyDescent="0.25">
      <c r="O155" s="22"/>
      <c r="P155" s="22"/>
      <c r="Q155" s="22"/>
    </row>
    <row r="156" spans="15:17" x14ac:dyDescent="0.25">
      <c r="O156" s="22"/>
      <c r="P156" s="22"/>
      <c r="Q156" s="22"/>
    </row>
    <row r="157" spans="15:17" x14ac:dyDescent="0.25">
      <c r="O157" s="22"/>
      <c r="P157" s="22"/>
      <c r="Q157" s="22"/>
    </row>
    <row r="158" spans="15:17" x14ac:dyDescent="0.25">
      <c r="O158" s="22"/>
      <c r="P158" s="22"/>
      <c r="Q158" s="22"/>
    </row>
    <row r="159" spans="15:17" x14ac:dyDescent="0.25">
      <c r="O159" s="22"/>
      <c r="P159" s="22"/>
      <c r="Q159" s="22"/>
    </row>
    <row r="160" spans="15:17" x14ac:dyDescent="0.25">
      <c r="O160" s="22"/>
      <c r="P160" s="22"/>
      <c r="Q160" s="22"/>
    </row>
    <row r="161" spans="15:17" x14ac:dyDescent="0.25">
      <c r="O161" s="22"/>
      <c r="P161" s="22"/>
      <c r="Q161" s="22"/>
    </row>
    <row r="162" spans="15:17" x14ac:dyDescent="0.25">
      <c r="O162" s="22"/>
      <c r="P162" s="22"/>
      <c r="Q162" s="22"/>
    </row>
    <row r="163" spans="15:17" x14ac:dyDescent="0.25">
      <c r="O163" s="22"/>
      <c r="P163" s="22"/>
      <c r="Q163" s="22"/>
    </row>
    <row r="164" spans="15:17" x14ac:dyDescent="0.25">
      <c r="O164" s="22"/>
      <c r="P164" s="22"/>
      <c r="Q164" s="22"/>
    </row>
    <row r="165" spans="15:17" x14ac:dyDescent="0.25">
      <c r="O165" s="22"/>
      <c r="P165" s="22"/>
      <c r="Q165" s="22"/>
    </row>
    <row r="166" spans="15:17" x14ac:dyDescent="0.25">
      <c r="O166" s="22"/>
      <c r="P166" s="22"/>
      <c r="Q166" s="22"/>
    </row>
    <row r="167" spans="15:17" x14ac:dyDescent="0.25">
      <c r="O167" s="22"/>
      <c r="P167" s="22"/>
      <c r="Q167" s="22"/>
    </row>
    <row r="168" spans="15:17" x14ac:dyDescent="0.25">
      <c r="O168" s="22"/>
      <c r="P168" s="22"/>
      <c r="Q168" s="22"/>
    </row>
    <row r="169" spans="15:17" x14ac:dyDescent="0.25">
      <c r="O169" s="22"/>
      <c r="P169" s="22"/>
      <c r="Q169" s="22"/>
    </row>
    <row r="170" spans="15:17" x14ac:dyDescent="0.25">
      <c r="O170" s="22"/>
      <c r="P170" s="22"/>
      <c r="Q170" s="22"/>
    </row>
    <row r="171" spans="15:17" x14ac:dyDescent="0.25">
      <c r="O171" s="22"/>
      <c r="P171" s="22"/>
      <c r="Q171" s="22"/>
    </row>
    <row r="172" spans="15:17" x14ac:dyDescent="0.25">
      <c r="O172" s="22"/>
      <c r="P172" s="22"/>
      <c r="Q172" s="22"/>
    </row>
    <row r="173" spans="15:17" x14ac:dyDescent="0.25">
      <c r="O173" s="22"/>
      <c r="P173" s="22"/>
      <c r="Q173" s="22"/>
    </row>
    <row r="174" spans="15:17" x14ac:dyDescent="0.25">
      <c r="O174" s="22"/>
      <c r="P174" s="22"/>
      <c r="Q174" s="22"/>
    </row>
    <row r="175" spans="15:17" x14ac:dyDescent="0.25">
      <c r="O175" s="22"/>
      <c r="P175" s="22"/>
      <c r="Q175" s="22"/>
    </row>
    <row r="176" spans="15:17" x14ac:dyDescent="0.25">
      <c r="O176" s="22"/>
      <c r="P176" s="22"/>
      <c r="Q176" s="22"/>
    </row>
    <row r="177" spans="15:17" x14ac:dyDescent="0.25">
      <c r="O177" s="22"/>
      <c r="P177" s="22"/>
      <c r="Q177" s="22"/>
    </row>
    <row r="178" spans="15:17" x14ac:dyDescent="0.25">
      <c r="O178" s="22"/>
      <c r="P178" s="22"/>
      <c r="Q178" s="22"/>
    </row>
    <row r="179" spans="15:17" x14ac:dyDescent="0.25">
      <c r="O179" s="22"/>
      <c r="P179" s="22"/>
      <c r="Q179" s="22"/>
    </row>
    <row r="180" spans="15:17" x14ac:dyDescent="0.25">
      <c r="O180" s="22"/>
      <c r="P180" s="22"/>
      <c r="Q180" s="22"/>
    </row>
    <row r="181" spans="15:17" x14ac:dyDescent="0.25">
      <c r="O181" s="22"/>
      <c r="P181" s="22"/>
      <c r="Q181" s="22"/>
    </row>
    <row r="182" spans="15:17" x14ac:dyDescent="0.25">
      <c r="O182" s="22"/>
      <c r="P182" s="22"/>
      <c r="Q182" s="22"/>
    </row>
    <row r="183" spans="15:17" x14ac:dyDescent="0.25">
      <c r="O183" s="22"/>
      <c r="P183" s="22"/>
      <c r="Q183" s="22"/>
    </row>
    <row r="184" spans="15:17" x14ac:dyDescent="0.25">
      <c r="O184" s="22"/>
      <c r="P184" s="22"/>
      <c r="Q184" s="22"/>
    </row>
    <row r="185" spans="15:17" x14ac:dyDescent="0.25">
      <c r="O185" s="22"/>
      <c r="P185" s="22"/>
      <c r="Q185" s="22"/>
    </row>
    <row r="186" spans="15:17" x14ac:dyDescent="0.25">
      <c r="O186" s="22"/>
      <c r="P186" s="22"/>
      <c r="Q186" s="22"/>
    </row>
    <row r="187" spans="15:17" x14ac:dyDescent="0.25">
      <c r="O187" s="22"/>
      <c r="P187" s="22"/>
      <c r="Q187" s="22"/>
    </row>
    <row r="188" spans="15:17" x14ac:dyDescent="0.25">
      <c r="O188" s="22"/>
      <c r="P188" s="22"/>
      <c r="Q188" s="22"/>
    </row>
    <row r="189" spans="15:17" x14ac:dyDescent="0.25">
      <c r="O189" s="22"/>
      <c r="P189" s="22"/>
      <c r="Q189" s="22"/>
    </row>
    <row r="190" spans="15:17" x14ac:dyDescent="0.25">
      <c r="O190" s="22"/>
      <c r="P190" s="22"/>
      <c r="Q190" s="22"/>
    </row>
    <row r="191" spans="15:17" x14ac:dyDescent="0.25">
      <c r="O191" s="22"/>
      <c r="P191" s="22"/>
      <c r="Q191" s="22"/>
    </row>
    <row r="192" spans="15:17" x14ac:dyDescent="0.25">
      <c r="O192" s="22"/>
      <c r="P192" s="22"/>
      <c r="Q192" s="22"/>
    </row>
    <row r="193" spans="15:17" x14ac:dyDescent="0.25">
      <c r="O193" s="22"/>
      <c r="P193" s="22"/>
      <c r="Q193" s="22"/>
    </row>
    <row r="194" spans="15:17" x14ac:dyDescent="0.25">
      <c r="O194" s="22"/>
      <c r="P194" s="22"/>
      <c r="Q194" s="22"/>
    </row>
    <row r="195" spans="15:17" x14ac:dyDescent="0.25">
      <c r="O195" s="22"/>
      <c r="P195" s="22"/>
      <c r="Q195" s="22"/>
    </row>
    <row r="196" spans="15:17" x14ac:dyDescent="0.25">
      <c r="O196" s="22"/>
      <c r="P196" s="22"/>
      <c r="Q196" s="22"/>
    </row>
    <row r="197" spans="15:17" x14ac:dyDescent="0.25">
      <c r="O197" s="22"/>
      <c r="P197" s="22"/>
      <c r="Q197" s="22"/>
    </row>
    <row r="198" spans="15:17" x14ac:dyDescent="0.25">
      <c r="O198" s="22"/>
      <c r="P198" s="22"/>
      <c r="Q198" s="22"/>
    </row>
    <row r="199" spans="15:17" x14ac:dyDescent="0.25">
      <c r="O199" s="22"/>
      <c r="P199" s="22"/>
      <c r="Q199" s="22"/>
    </row>
    <row r="200" spans="15:17" x14ac:dyDescent="0.25">
      <c r="O200" s="22"/>
      <c r="P200" s="22"/>
      <c r="Q200" s="22"/>
    </row>
    <row r="201" spans="15:17" x14ac:dyDescent="0.25">
      <c r="O201" s="22"/>
      <c r="P201" s="22"/>
      <c r="Q201" s="22"/>
    </row>
    <row r="202" spans="15:17" x14ac:dyDescent="0.25">
      <c r="O202" s="22"/>
      <c r="P202" s="22"/>
      <c r="Q202" s="22"/>
    </row>
    <row r="203" spans="15:17" x14ac:dyDescent="0.25">
      <c r="O203" s="22"/>
      <c r="P203" s="22"/>
      <c r="Q203" s="22"/>
    </row>
    <row r="204" spans="15:17" x14ac:dyDescent="0.25">
      <c r="O204" s="22"/>
      <c r="P204" s="22"/>
      <c r="Q204" s="22"/>
    </row>
    <row r="205" spans="15:17" x14ac:dyDescent="0.25">
      <c r="O205" s="22"/>
      <c r="P205" s="22"/>
      <c r="Q205" s="22"/>
    </row>
    <row r="206" spans="15:17" x14ac:dyDescent="0.25">
      <c r="O206" s="22"/>
      <c r="P206" s="22"/>
      <c r="Q206" s="22"/>
    </row>
    <row r="207" spans="15:17" x14ac:dyDescent="0.25">
      <c r="O207" s="22"/>
      <c r="P207" s="22"/>
      <c r="Q207" s="22"/>
    </row>
    <row r="208" spans="15:17" x14ac:dyDescent="0.25">
      <c r="O208" s="22"/>
      <c r="P208" s="22"/>
      <c r="Q208" s="22"/>
    </row>
    <row r="209" spans="15:17" x14ac:dyDescent="0.25">
      <c r="O209" s="22"/>
      <c r="P209" s="22"/>
      <c r="Q209" s="22"/>
    </row>
    <row r="210" spans="15:17" x14ac:dyDescent="0.25">
      <c r="O210" s="22"/>
      <c r="P210" s="22"/>
      <c r="Q210" s="22"/>
    </row>
    <row r="211" spans="15:17" x14ac:dyDescent="0.25">
      <c r="O211" s="22"/>
      <c r="P211" s="22"/>
      <c r="Q211" s="22"/>
    </row>
    <row r="212" spans="15:17" x14ac:dyDescent="0.25">
      <c r="O212" s="22"/>
      <c r="P212" s="22"/>
      <c r="Q212" s="22"/>
    </row>
    <row r="213" spans="15:17" x14ac:dyDescent="0.25">
      <c r="O213" s="22"/>
      <c r="P213" s="22"/>
      <c r="Q213" s="22"/>
    </row>
    <row r="214" spans="15:17" x14ac:dyDescent="0.25">
      <c r="O214" s="22"/>
      <c r="P214" s="22"/>
      <c r="Q214" s="22"/>
    </row>
    <row r="215" spans="15:17" x14ac:dyDescent="0.25">
      <c r="O215" s="22"/>
      <c r="P215" s="22"/>
      <c r="Q215" s="22"/>
    </row>
    <row r="216" spans="15:17" x14ac:dyDescent="0.25">
      <c r="O216" s="22"/>
      <c r="P216" s="22"/>
      <c r="Q216" s="22"/>
    </row>
    <row r="217" spans="15:17" x14ac:dyDescent="0.25">
      <c r="O217" s="22"/>
      <c r="P217" s="22"/>
      <c r="Q217" s="22"/>
    </row>
    <row r="218" spans="15:17" x14ac:dyDescent="0.25">
      <c r="O218" s="22"/>
      <c r="P218" s="22"/>
      <c r="Q218" s="22"/>
    </row>
    <row r="219" spans="15:17" x14ac:dyDescent="0.25">
      <c r="O219" s="22"/>
      <c r="P219" s="22"/>
      <c r="Q219" s="22"/>
    </row>
    <row r="220" spans="15:17" x14ac:dyDescent="0.25">
      <c r="O220" s="22"/>
      <c r="P220" s="22"/>
      <c r="Q220" s="22"/>
    </row>
    <row r="221" spans="15:17" x14ac:dyDescent="0.25">
      <c r="O221" s="22"/>
      <c r="P221" s="22"/>
      <c r="Q221" s="22"/>
    </row>
    <row r="222" spans="15:17" x14ac:dyDescent="0.25">
      <c r="O222" s="22"/>
      <c r="P222" s="22"/>
      <c r="Q222" s="22"/>
    </row>
    <row r="223" spans="15:17" x14ac:dyDescent="0.25">
      <c r="O223" s="22"/>
      <c r="P223" s="22"/>
      <c r="Q223" s="22"/>
    </row>
    <row r="224" spans="15:17" x14ac:dyDescent="0.25">
      <c r="O224" s="22"/>
      <c r="P224" s="22"/>
      <c r="Q224" s="22"/>
    </row>
    <row r="225" spans="15:17" x14ac:dyDescent="0.25">
      <c r="O225" s="22"/>
      <c r="P225" s="22"/>
      <c r="Q225" s="22"/>
    </row>
    <row r="226" spans="15:17" x14ac:dyDescent="0.25">
      <c r="O226" s="22"/>
      <c r="P226" s="22"/>
      <c r="Q226" s="22"/>
    </row>
    <row r="227" spans="15:17" x14ac:dyDescent="0.25">
      <c r="O227" s="22"/>
      <c r="P227" s="22"/>
      <c r="Q227" s="22"/>
    </row>
    <row r="228" spans="15:17" x14ac:dyDescent="0.25">
      <c r="O228" s="22"/>
      <c r="P228" s="22"/>
      <c r="Q228" s="22"/>
    </row>
    <row r="229" spans="15:17" x14ac:dyDescent="0.25">
      <c r="O229" s="22"/>
      <c r="P229" s="22"/>
      <c r="Q229" s="22"/>
    </row>
    <row r="230" spans="15:17" x14ac:dyDescent="0.25">
      <c r="O230" s="22"/>
      <c r="P230" s="22"/>
      <c r="Q230" s="22"/>
    </row>
    <row r="231" spans="15:17" x14ac:dyDescent="0.25">
      <c r="O231" s="22"/>
      <c r="P231" s="22"/>
      <c r="Q231" s="22"/>
    </row>
    <row r="232" spans="15:17" x14ac:dyDescent="0.25">
      <c r="O232" s="22"/>
      <c r="P232" s="22"/>
      <c r="Q232" s="22"/>
    </row>
    <row r="233" spans="15:17" x14ac:dyDescent="0.25">
      <c r="O233" s="22"/>
      <c r="P233" s="22"/>
      <c r="Q233" s="22"/>
    </row>
    <row r="234" spans="15:17" x14ac:dyDescent="0.25">
      <c r="O234" s="22"/>
      <c r="P234" s="22"/>
      <c r="Q234" s="22"/>
    </row>
    <row r="235" spans="15:17" x14ac:dyDescent="0.25">
      <c r="O235" s="22"/>
      <c r="P235" s="22"/>
      <c r="Q235" s="22"/>
    </row>
    <row r="236" spans="15:17" x14ac:dyDescent="0.25">
      <c r="O236" s="22"/>
      <c r="P236" s="22"/>
      <c r="Q236" s="22"/>
    </row>
    <row r="237" spans="15:17" x14ac:dyDescent="0.25">
      <c r="O237" s="22"/>
      <c r="P237" s="22"/>
      <c r="Q237" s="22"/>
    </row>
    <row r="238" spans="15:17" x14ac:dyDescent="0.25">
      <c r="O238" s="22"/>
      <c r="P238" s="22"/>
      <c r="Q238" s="22"/>
    </row>
    <row r="239" spans="15:17" x14ac:dyDescent="0.25">
      <c r="O239" s="22"/>
      <c r="P239" s="22"/>
      <c r="Q239" s="22"/>
    </row>
    <row r="240" spans="15:17" x14ac:dyDescent="0.25">
      <c r="O240" s="22"/>
      <c r="P240" s="22"/>
      <c r="Q240" s="22"/>
    </row>
    <row r="241" spans="15:17" x14ac:dyDescent="0.25">
      <c r="O241" s="22"/>
      <c r="P241" s="22"/>
      <c r="Q241" s="22"/>
    </row>
    <row r="242" spans="15:17" x14ac:dyDescent="0.25">
      <c r="O242" s="22"/>
      <c r="P242" s="22"/>
      <c r="Q242" s="22"/>
    </row>
    <row r="243" spans="15:17" x14ac:dyDescent="0.25">
      <c r="O243" s="22"/>
      <c r="P243" s="22"/>
      <c r="Q243" s="22"/>
    </row>
    <row r="244" spans="15:17" x14ac:dyDescent="0.25">
      <c r="O244" s="22"/>
      <c r="P244" s="22"/>
      <c r="Q244" s="22"/>
    </row>
    <row r="245" spans="15:17" x14ac:dyDescent="0.25">
      <c r="O245" s="22"/>
      <c r="P245" s="22"/>
      <c r="Q245" s="22"/>
    </row>
    <row r="246" spans="15:17" x14ac:dyDescent="0.25">
      <c r="O246" s="22"/>
      <c r="P246" s="22"/>
      <c r="Q246" s="22"/>
    </row>
    <row r="247" spans="15:17" x14ac:dyDescent="0.25">
      <c r="O247" s="22"/>
      <c r="P247" s="22"/>
      <c r="Q247" s="22"/>
    </row>
    <row r="248" spans="15:17" x14ac:dyDescent="0.25">
      <c r="O248" s="22"/>
      <c r="P248" s="22"/>
      <c r="Q248" s="22"/>
    </row>
    <row r="249" spans="15:17" x14ac:dyDescent="0.25">
      <c r="O249" s="22"/>
      <c r="P249" s="22"/>
      <c r="Q249" s="22"/>
    </row>
    <row r="250" spans="15:17" x14ac:dyDescent="0.25">
      <c r="O250" s="22"/>
      <c r="P250" s="22"/>
      <c r="Q250" s="22"/>
    </row>
    <row r="251" spans="15:17" x14ac:dyDescent="0.25">
      <c r="O251" s="22"/>
      <c r="P251" s="22"/>
      <c r="Q251" s="22"/>
    </row>
    <row r="252" spans="15:17" x14ac:dyDescent="0.25">
      <c r="O252" s="22"/>
      <c r="P252" s="22"/>
      <c r="Q252" s="22"/>
    </row>
    <row r="253" spans="15:17" x14ac:dyDescent="0.25">
      <c r="O253" s="22"/>
      <c r="P253" s="22"/>
      <c r="Q253" s="22"/>
    </row>
    <row r="254" spans="15:17" x14ac:dyDescent="0.25">
      <c r="O254" s="22"/>
      <c r="P254" s="22"/>
      <c r="Q254" s="22"/>
    </row>
    <row r="255" spans="15:17" x14ac:dyDescent="0.25">
      <c r="O255" s="22"/>
      <c r="P255" s="22"/>
      <c r="Q255" s="22"/>
    </row>
    <row r="256" spans="15:17" x14ac:dyDescent="0.25">
      <c r="O256" s="22"/>
      <c r="P256" s="22"/>
      <c r="Q256" s="22"/>
    </row>
    <row r="257" spans="15:17" x14ac:dyDescent="0.25">
      <c r="O257" s="22"/>
      <c r="P257" s="22"/>
      <c r="Q257" s="22"/>
    </row>
    <row r="258" spans="15:17" x14ac:dyDescent="0.25">
      <c r="O258" s="22"/>
      <c r="P258" s="22"/>
      <c r="Q258" s="22"/>
    </row>
    <row r="259" spans="15:17" x14ac:dyDescent="0.25">
      <c r="O259" s="22"/>
      <c r="P259" s="22"/>
      <c r="Q259" s="22"/>
    </row>
    <row r="260" spans="15:17" x14ac:dyDescent="0.25">
      <c r="O260" s="22"/>
      <c r="P260" s="22"/>
      <c r="Q260" s="22"/>
    </row>
    <row r="261" spans="15:17" x14ac:dyDescent="0.25">
      <c r="O261" s="22"/>
      <c r="P261" s="22"/>
      <c r="Q261" s="22"/>
    </row>
    <row r="262" spans="15:17" x14ac:dyDescent="0.25">
      <c r="O262" s="22"/>
      <c r="P262" s="22"/>
      <c r="Q262" s="22"/>
    </row>
    <row r="263" spans="15:17" x14ac:dyDescent="0.25">
      <c r="O263" s="22"/>
      <c r="P263" s="22"/>
      <c r="Q263" s="22"/>
    </row>
    <row r="264" spans="15:17" x14ac:dyDescent="0.25">
      <c r="O264" s="22"/>
      <c r="P264" s="22"/>
      <c r="Q264" s="22"/>
    </row>
    <row r="265" spans="15:17" x14ac:dyDescent="0.25">
      <c r="O265" s="22"/>
      <c r="P265" s="22"/>
      <c r="Q265" s="22"/>
    </row>
    <row r="266" spans="15:17" x14ac:dyDescent="0.25">
      <c r="O266" s="22"/>
      <c r="P266" s="22"/>
      <c r="Q266" s="22"/>
    </row>
    <row r="267" spans="15:17" x14ac:dyDescent="0.25">
      <c r="O267" s="22"/>
      <c r="P267" s="22"/>
      <c r="Q267" s="22"/>
    </row>
    <row r="268" spans="15:17" x14ac:dyDescent="0.25">
      <c r="O268" s="22"/>
      <c r="P268" s="22"/>
      <c r="Q268" s="22"/>
    </row>
    <row r="269" spans="15:17" x14ac:dyDescent="0.25">
      <c r="O269" s="22"/>
      <c r="P269" s="22"/>
      <c r="Q269" s="22"/>
    </row>
    <row r="270" spans="15:17" x14ac:dyDescent="0.25">
      <c r="O270" s="22"/>
      <c r="P270" s="22"/>
      <c r="Q270" s="22"/>
    </row>
    <row r="271" spans="15:17" x14ac:dyDescent="0.25">
      <c r="O271" s="22"/>
      <c r="P271" s="22"/>
      <c r="Q271" s="22"/>
    </row>
    <row r="272" spans="15:17" x14ac:dyDescent="0.25">
      <c r="O272" s="22"/>
      <c r="P272" s="22"/>
      <c r="Q272" s="22"/>
    </row>
    <row r="273" spans="15:17" x14ac:dyDescent="0.25">
      <c r="O273" s="22"/>
      <c r="P273" s="22"/>
      <c r="Q273" s="22"/>
    </row>
    <row r="274" spans="15:17" x14ac:dyDescent="0.25">
      <c r="O274" s="22"/>
      <c r="P274" s="22"/>
      <c r="Q274" s="22"/>
    </row>
    <row r="275" spans="15:17" x14ac:dyDescent="0.25">
      <c r="O275" s="22"/>
      <c r="P275" s="22"/>
      <c r="Q275" s="22"/>
    </row>
    <row r="276" spans="15:17" x14ac:dyDescent="0.25">
      <c r="O276" s="22"/>
      <c r="P276" s="22"/>
      <c r="Q276" s="22"/>
    </row>
    <row r="277" spans="15:17" x14ac:dyDescent="0.25">
      <c r="O277" s="22"/>
      <c r="P277" s="22"/>
      <c r="Q277" s="22"/>
    </row>
    <row r="278" spans="15:17" x14ac:dyDescent="0.25">
      <c r="O278" s="22"/>
      <c r="P278" s="22"/>
      <c r="Q278" s="22"/>
    </row>
    <row r="279" spans="15:17" x14ac:dyDescent="0.25">
      <c r="O279" s="22"/>
      <c r="P279" s="22"/>
      <c r="Q279" s="22"/>
    </row>
    <row r="280" spans="15:17" x14ac:dyDescent="0.25">
      <c r="O280" s="22"/>
      <c r="P280" s="22"/>
      <c r="Q280" s="22"/>
    </row>
    <row r="281" spans="15:17" x14ac:dyDescent="0.25">
      <c r="O281" s="22"/>
      <c r="P281" s="22"/>
      <c r="Q281" s="22"/>
    </row>
    <row r="282" spans="15:17" x14ac:dyDescent="0.25">
      <c r="O282" s="22"/>
      <c r="P282" s="22"/>
      <c r="Q282" s="22"/>
    </row>
    <row r="283" spans="15:17" x14ac:dyDescent="0.25">
      <c r="O283" s="22"/>
      <c r="P283" s="22"/>
      <c r="Q283" s="22"/>
    </row>
    <row r="284" spans="15:17" x14ac:dyDescent="0.25">
      <c r="O284" s="22"/>
      <c r="P284" s="22"/>
      <c r="Q284" s="22"/>
    </row>
    <row r="285" spans="15:17" x14ac:dyDescent="0.25">
      <c r="O285" s="22"/>
      <c r="P285" s="22"/>
      <c r="Q285" s="22"/>
    </row>
    <row r="286" spans="15:17" x14ac:dyDescent="0.25">
      <c r="O286" s="22"/>
      <c r="P286" s="22"/>
      <c r="Q286" s="22"/>
    </row>
    <row r="287" spans="15:17" x14ac:dyDescent="0.25">
      <c r="O287" s="22"/>
      <c r="P287" s="22"/>
      <c r="Q287" s="22"/>
    </row>
    <row r="288" spans="15:17" x14ac:dyDescent="0.25">
      <c r="O288" s="22"/>
      <c r="P288" s="22"/>
      <c r="Q288" s="22"/>
    </row>
    <row r="289" spans="15:17" x14ac:dyDescent="0.25">
      <c r="O289" s="22"/>
      <c r="P289" s="22"/>
      <c r="Q289" s="22"/>
    </row>
    <row r="290" spans="15:17" x14ac:dyDescent="0.25">
      <c r="O290" s="22"/>
      <c r="P290" s="22"/>
      <c r="Q290" s="22"/>
    </row>
    <row r="291" spans="15:17" x14ac:dyDescent="0.25">
      <c r="O291" s="22"/>
      <c r="P291" s="22"/>
      <c r="Q291" s="22"/>
    </row>
    <row r="292" spans="15:17" x14ac:dyDescent="0.25">
      <c r="O292" s="22"/>
      <c r="P292" s="22"/>
      <c r="Q292" s="22"/>
    </row>
    <row r="293" spans="15:17" x14ac:dyDescent="0.25">
      <c r="O293" s="22"/>
      <c r="P293" s="22"/>
      <c r="Q293" s="22"/>
    </row>
    <row r="294" spans="15:17" x14ac:dyDescent="0.25">
      <c r="O294" s="22"/>
      <c r="P294" s="22"/>
      <c r="Q294" s="22"/>
    </row>
    <row r="295" spans="15:17" x14ac:dyDescent="0.25">
      <c r="O295" s="22"/>
      <c r="P295" s="22"/>
      <c r="Q295" s="22"/>
    </row>
    <row r="296" spans="15:17" x14ac:dyDescent="0.25">
      <c r="O296" s="22"/>
      <c r="P296" s="22"/>
      <c r="Q296" s="22"/>
    </row>
    <row r="297" spans="15:17" x14ac:dyDescent="0.25">
      <c r="O297" s="22"/>
      <c r="P297" s="22"/>
      <c r="Q297" s="22"/>
    </row>
    <row r="298" spans="15:17" x14ac:dyDescent="0.25">
      <c r="O298" s="22"/>
      <c r="P298" s="22"/>
      <c r="Q298" s="22"/>
    </row>
    <row r="299" spans="15:17" x14ac:dyDescent="0.25">
      <c r="O299" s="22"/>
      <c r="P299" s="22"/>
      <c r="Q299" s="22"/>
    </row>
    <row r="300" spans="15:17" x14ac:dyDescent="0.25">
      <c r="O300" s="22"/>
      <c r="P300" s="22"/>
      <c r="Q300" s="22"/>
    </row>
    <row r="301" spans="15:17" x14ac:dyDescent="0.25">
      <c r="O301" s="22"/>
      <c r="P301" s="22"/>
      <c r="Q301" s="22"/>
    </row>
    <row r="302" spans="15:17" x14ac:dyDescent="0.25">
      <c r="O302" s="22"/>
      <c r="P302" s="22"/>
      <c r="Q302" s="22"/>
    </row>
    <row r="303" spans="15:17" x14ac:dyDescent="0.25">
      <c r="O303" s="22"/>
      <c r="P303" s="22"/>
      <c r="Q303" s="22"/>
    </row>
    <row r="304" spans="15:17" x14ac:dyDescent="0.25">
      <c r="O304" s="22"/>
      <c r="P304" s="22"/>
      <c r="Q304" s="22"/>
    </row>
    <row r="305" spans="15:17" x14ac:dyDescent="0.25">
      <c r="O305" s="22"/>
      <c r="P305" s="22"/>
      <c r="Q305" s="22"/>
    </row>
    <row r="306" spans="15:17" x14ac:dyDescent="0.25">
      <c r="O306" s="22"/>
      <c r="P306" s="22"/>
      <c r="Q306" s="22"/>
    </row>
    <row r="307" spans="15:17" x14ac:dyDescent="0.25">
      <c r="O307" s="22"/>
      <c r="P307" s="22"/>
      <c r="Q307" s="22"/>
    </row>
    <row r="308" spans="15:17" x14ac:dyDescent="0.25">
      <c r="O308" s="22"/>
      <c r="P308" s="22"/>
      <c r="Q308" s="22"/>
    </row>
    <row r="309" spans="15:17" x14ac:dyDescent="0.25">
      <c r="O309" s="22"/>
      <c r="P309" s="22"/>
      <c r="Q309" s="22"/>
    </row>
    <row r="310" spans="15:17" x14ac:dyDescent="0.25">
      <c r="O310" s="22"/>
      <c r="P310" s="22"/>
      <c r="Q310" s="22"/>
    </row>
    <row r="311" spans="15:17" x14ac:dyDescent="0.25">
      <c r="O311" s="22"/>
      <c r="P311" s="22"/>
      <c r="Q311" s="22"/>
    </row>
    <row r="312" spans="15:17" x14ac:dyDescent="0.25">
      <c r="O312" s="22"/>
      <c r="P312" s="22"/>
      <c r="Q312" s="22"/>
    </row>
    <row r="313" spans="15:17" x14ac:dyDescent="0.25">
      <c r="O313" s="22"/>
      <c r="P313" s="22"/>
      <c r="Q313" s="22"/>
    </row>
    <row r="314" spans="15:17" x14ac:dyDescent="0.25">
      <c r="O314" s="22"/>
      <c r="P314" s="22"/>
      <c r="Q314" s="22"/>
    </row>
    <row r="315" spans="15:17" x14ac:dyDescent="0.25">
      <c r="O315" s="22"/>
      <c r="P315" s="22"/>
      <c r="Q315" s="22"/>
    </row>
    <row r="316" spans="15:17" x14ac:dyDescent="0.25">
      <c r="O316" s="22"/>
      <c r="P316" s="22"/>
      <c r="Q316" s="22"/>
    </row>
    <row r="317" spans="15:17" x14ac:dyDescent="0.25">
      <c r="O317" s="22"/>
      <c r="P317" s="22"/>
      <c r="Q317" s="22"/>
    </row>
    <row r="318" spans="15:17" x14ac:dyDescent="0.25">
      <c r="O318" s="22"/>
      <c r="P318" s="22"/>
      <c r="Q318" s="22"/>
    </row>
    <row r="319" spans="15:17" x14ac:dyDescent="0.25">
      <c r="O319" s="22"/>
      <c r="P319" s="22"/>
      <c r="Q319" s="22"/>
    </row>
    <row r="320" spans="15:17" x14ac:dyDescent="0.25">
      <c r="O320" s="22"/>
      <c r="P320" s="22"/>
      <c r="Q320" s="22"/>
    </row>
    <row r="321" spans="15:17" x14ac:dyDescent="0.25">
      <c r="O321" s="22"/>
      <c r="P321" s="22"/>
      <c r="Q321" s="22"/>
    </row>
    <row r="322" spans="15:17" x14ac:dyDescent="0.25">
      <c r="O322" s="22"/>
      <c r="P322" s="22"/>
      <c r="Q322" s="22"/>
    </row>
    <row r="323" spans="15:17" x14ac:dyDescent="0.25">
      <c r="O323" s="22"/>
      <c r="P323" s="22"/>
      <c r="Q323" s="22"/>
    </row>
    <row r="324" spans="15:17" x14ac:dyDescent="0.25">
      <c r="O324" s="22"/>
      <c r="P324" s="22"/>
      <c r="Q324" s="22"/>
    </row>
    <row r="325" spans="15:17" x14ac:dyDescent="0.25">
      <c r="O325" s="22"/>
      <c r="P325" s="22"/>
      <c r="Q325" s="22"/>
    </row>
    <row r="326" spans="15:17" x14ac:dyDescent="0.25">
      <c r="O326" s="22"/>
      <c r="P326" s="22"/>
      <c r="Q326" s="22"/>
    </row>
    <row r="327" spans="15:17" x14ac:dyDescent="0.25">
      <c r="O327" s="22"/>
      <c r="P327" s="22"/>
      <c r="Q327" s="22"/>
    </row>
    <row r="328" spans="15:17" x14ac:dyDescent="0.25">
      <c r="O328" s="22"/>
      <c r="P328" s="22"/>
      <c r="Q328" s="22"/>
    </row>
    <row r="329" spans="15:17" x14ac:dyDescent="0.25">
      <c r="O329" s="22"/>
      <c r="P329" s="22"/>
      <c r="Q329" s="22"/>
    </row>
    <row r="330" spans="15:17" x14ac:dyDescent="0.25">
      <c r="O330" s="22"/>
      <c r="P330" s="22"/>
      <c r="Q330" s="22"/>
    </row>
    <row r="331" spans="15:17" x14ac:dyDescent="0.25">
      <c r="O331" s="22"/>
      <c r="P331" s="22"/>
      <c r="Q331" s="22"/>
    </row>
    <row r="332" spans="15:17" x14ac:dyDescent="0.25">
      <c r="O332" s="22"/>
      <c r="P332" s="22"/>
      <c r="Q332" s="22"/>
    </row>
    <row r="333" spans="15:17" x14ac:dyDescent="0.25">
      <c r="O333" s="22"/>
      <c r="P333" s="22"/>
      <c r="Q333" s="22"/>
    </row>
    <row r="334" spans="15:17" x14ac:dyDescent="0.25">
      <c r="O334" s="22"/>
      <c r="P334" s="22"/>
      <c r="Q334" s="22"/>
    </row>
    <row r="335" spans="15:17" x14ac:dyDescent="0.25">
      <c r="O335" s="22"/>
      <c r="P335" s="22"/>
      <c r="Q335" s="22"/>
    </row>
    <row r="336" spans="15:17" x14ac:dyDescent="0.25">
      <c r="O336" s="22"/>
      <c r="P336" s="22"/>
      <c r="Q336" s="22"/>
    </row>
    <row r="337" spans="15:17" x14ac:dyDescent="0.25">
      <c r="O337" s="22"/>
      <c r="P337" s="22"/>
      <c r="Q337" s="22"/>
    </row>
    <row r="338" spans="15:17" x14ac:dyDescent="0.25">
      <c r="O338" s="22"/>
      <c r="P338" s="22"/>
      <c r="Q338" s="22"/>
    </row>
    <row r="339" spans="15:17" x14ac:dyDescent="0.25">
      <c r="O339" s="22"/>
      <c r="P339" s="22"/>
      <c r="Q339" s="22"/>
    </row>
    <row r="340" spans="15:17" x14ac:dyDescent="0.25">
      <c r="O340" s="22"/>
      <c r="P340" s="22"/>
      <c r="Q340" s="22"/>
    </row>
    <row r="341" spans="15:17" x14ac:dyDescent="0.25">
      <c r="O341" s="22"/>
      <c r="P341" s="22"/>
      <c r="Q341" s="22"/>
    </row>
    <row r="342" spans="15:17" x14ac:dyDescent="0.25">
      <c r="O342" s="22"/>
      <c r="P342" s="22"/>
      <c r="Q342" s="22"/>
    </row>
    <row r="343" spans="15:17" x14ac:dyDescent="0.25">
      <c r="O343" s="22"/>
      <c r="P343" s="22"/>
      <c r="Q343" s="22"/>
    </row>
    <row r="344" spans="15:17" x14ac:dyDescent="0.25">
      <c r="O344" s="22"/>
      <c r="P344" s="22"/>
      <c r="Q344" s="22"/>
    </row>
    <row r="345" spans="15:17" x14ac:dyDescent="0.25">
      <c r="O345" s="22"/>
      <c r="P345" s="22"/>
      <c r="Q345" s="22"/>
    </row>
    <row r="346" spans="15:17" x14ac:dyDescent="0.25">
      <c r="O346" s="22"/>
      <c r="P346" s="22"/>
      <c r="Q346" s="22"/>
    </row>
    <row r="347" spans="15:17" x14ac:dyDescent="0.25">
      <c r="O347" s="22"/>
      <c r="P347" s="22"/>
      <c r="Q347" s="22"/>
    </row>
    <row r="348" spans="15:17" x14ac:dyDescent="0.25">
      <c r="O348" s="22"/>
      <c r="P348" s="22"/>
      <c r="Q348" s="22"/>
    </row>
    <row r="349" spans="15:17" x14ac:dyDescent="0.25">
      <c r="O349" s="22"/>
      <c r="P349" s="22"/>
      <c r="Q349" s="22"/>
    </row>
    <row r="350" spans="15:17" x14ac:dyDescent="0.25">
      <c r="O350" s="22"/>
      <c r="P350" s="22"/>
      <c r="Q350" s="22"/>
    </row>
    <row r="351" spans="15:17" x14ac:dyDescent="0.25">
      <c r="O351" s="22"/>
      <c r="P351" s="22"/>
      <c r="Q351" s="22"/>
    </row>
    <row r="352" spans="15:17" x14ac:dyDescent="0.25">
      <c r="O352" s="22"/>
      <c r="P352" s="22"/>
      <c r="Q352" s="22"/>
    </row>
    <row r="353" spans="15:17" x14ac:dyDescent="0.25">
      <c r="O353" s="22"/>
      <c r="P353" s="22"/>
      <c r="Q353" s="22"/>
    </row>
    <row r="354" spans="15:17" x14ac:dyDescent="0.25">
      <c r="O354" s="22"/>
      <c r="P354" s="22"/>
      <c r="Q354" s="22"/>
    </row>
    <row r="355" spans="15:17" x14ac:dyDescent="0.25">
      <c r="O355" s="22"/>
      <c r="P355" s="22"/>
      <c r="Q355" s="22"/>
    </row>
    <row r="356" spans="15:17" x14ac:dyDescent="0.25">
      <c r="O356" s="22"/>
      <c r="P356" s="22"/>
      <c r="Q356" s="22"/>
    </row>
    <row r="357" spans="15:17" x14ac:dyDescent="0.25">
      <c r="O357" s="22"/>
      <c r="P357" s="22"/>
      <c r="Q357" s="22"/>
    </row>
    <row r="358" spans="15:17" x14ac:dyDescent="0.25">
      <c r="O358" s="22"/>
      <c r="P358" s="22"/>
      <c r="Q358" s="22"/>
    </row>
    <row r="359" spans="15:17" x14ac:dyDescent="0.25">
      <c r="O359" s="22"/>
      <c r="P359" s="22"/>
      <c r="Q359" s="22"/>
    </row>
    <row r="360" spans="15:17" x14ac:dyDescent="0.25">
      <c r="O360" s="22"/>
      <c r="P360" s="22"/>
      <c r="Q360" s="22"/>
    </row>
    <row r="361" spans="15:17" x14ac:dyDescent="0.25">
      <c r="O361" s="22"/>
      <c r="P361" s="22"/>
      <c r="Q361" s="22"/>
    </row>
    <row r="362" spans="15:17" x14ac:dyDescent="0.25">
      <c r="O362" s="22"/>
      <c r="P362" s="22"/>
      <c r="Q362" s="22"/>
    </row>
    <row r="363" spans="15:17" x14ac:dyDescent="0.25">
      <c r="O363" s="22"/>
      <c r="P363" s="22"/>
      <c r="Q363" s="22"/>
    </row>
    <row r="364" spans="15:17" x14ac:dyDescent="0.25">
      <c r="O364" s="22"/>
      <c r="P364" s="22"/>
      <c r="Q364" s="22"/>
    </row>
    <row r="365" spans="15:17" x14ac:dyDescent="0.25">
      <c r="O365" s="22"/>
      <c r="P365" s="22"/>
      <c r="Q365" s="22"/>
    </row>
    <row r="366" spans="15:17" x14ac:dyDescent="0.25">
      <c r="O366" s="22"/>
      <c r="P366" s="22"/>
      <c r="Q366" s="22"/>
    </row>
    <row r="367" spans="15:17" x14ac:dyDescent="0.25">
      <c r="O367" s="22"/>
      <c r="P367" s="22"/>
      <c r="Q367" s="22"/>
    </row>
    <row r="368" spans="15:17" x14ac:dyDescent="0.25">
      <c r="O368" s="22"/>
      <c r="P368" s="22"/>
      <c r="Q368" s="22"/>
    </row>
    <row r="369" spans="15:17" x14ac:dyDescent="0.25">
      <c r="O369" s="22"/>
      <c r="P369" s="22"/>
      <c r="Q369" s="22"/>
    </row>
    <row r="370" spans="15:17" x14ac:dyDescent="0.25">
      <c r="O370" s="22"/>
      <c r="P370" s="22"/>
      <c r="Q370" s="22"/>
    </row>
    <row r="371" spans="15:17" x14ac:dyDescent="0.25">
      <c r="O371" s="22"/>
      <c r="P371" s="22"/>
      <c r="Q371" s="22"/>
    </row>
    <row r="372" spans="15:17" x14ac:dyDescent="0.25">
      <c r="O372" s="22"/>
      <c r="P372" s="22"/>
      <c r="Q372" s="22"/>
    </row>
    <row r="373" spans="15:17" x14ac:dyDescent="0.25">
      <c r="O373" s="22"/>
      <c r="P373" s="22"/>
      <c r="Q373" s="22"/>
    </row>
    <row r="374" spans="15:17" x14ac:dyDescent="0.25">
      <c r="O374" s="22"/>
      <c r="P374" s="22"/>
      <c r="Q374" s="22"/>
    </row>
    <row r="375" spans="15:17" x14ac:dyDescent="0.25">
      <c r="O375" s="22"/>
      <c r="P375" s="22"/>
      <c r="Q375" s="22"/>
    </row>
    <row r="376" spans="15:17" x14ac:dyDescent="0.25">
      <c r="O376" s="22"/>
      <c r="P376" s="22"/>
      <c r="Q376" s="22"/>
    </row>
    <row r="377" spans="15:17" x14ac:dyDescent="0.25">
      <c r="O377" s="22"/>
      <c r="P377" s="22"/>
      <c r="Q377" s="22"/>
    </row>
    <row r="378" spans="15:17" x14ac:dyDescent="0.25">
      <c r="O378" s="22"/>
      <c r="P378" s="22"/>
      <c r="Q378" s="22"/>
    </row>
    <row r="379" spans="15:17" x14ac:dyDescent="0.25">
      <c r="O379" s="22"/>
      <c r="P379" s="22"/>
      <c r="Q379" s="22"/>
    </row>
    <row r="380" spans="15:17" x14ac:dyDescent="0.25">
      <c r="O380" s="22"/>
      <c r="P380" s="22"/>
      <c r="Q380" s="22"/>
    </row>
    <row r="381" spans="15:17" x14ac:dyDescent="0.25">
      <c r="O381" s="22"/>
      <c r="P381" s="22"/>
      <c r="Q381" s="22"/>
    </row>
    <row r="382" spans="15:17" x14ac:dyDescent="0.25">
      <c r="O382" s="22"/>
      <c r="P382" s="22"/>
      <c r="Q382" s="22"/>
    </row>
    <row r="383" spans="15:17" x14ac:dyDescent="0.25">
      <c r="O383" s="22"/>
      <c r="P383" s="22"/>
      <c r="Q383" s="22"/>
    </row>
    <row r="384" spans="15:17" x14ac:dyDescent="0.25">
      <c r="O384" s="22"/>
      <c r="P384" s="22"/>
      <c r="Q384" s="22"/>
    </row>
    <row r="385" spans="15:17" x14ac:dyDescent="0.25">
      <c r="O385" s="22"/>
      <c r="P385" s="22"/>
      <c r="Q385" s="22"/>
    </row>
    <row r="386" spans="15:17" x14ac:dyDescent="0.25">
      <c r="O386" s="22"/>
      <c r="P386" s="22"/>
      <c r="Q386" s="22"/>
    </row>
    <row r="387" spans="15:17" x14ac:dyDescent="0.25">
      <c r="O387" s="22"/>
      <c r="P387" s="22"/>
      <c r="Q387" s="22"/>
    </row>
    <row r="388" spans="15:17" x14ac:dyDescent="0.25">
      <c r="O388" s="22"/>
      <c r="P388" s="22"/>
      <c r="Q388" s="22"/>
    </row>
    <row r="389" spans="15:17" x14ac:dyDescent="0.25">
      <c r="O389" s="22"/>
      <c r="P389" s="22"/>
      <c r="Q389" s="22"/>
    </row>
    <row r="390" spans="15:17" x14ac:dyDescent="0.25">
      <c r="O390" s="22"/>
      <c r="P390" s="22"/>
      <c r="Q390" s="22"/>
    </row>
    <row r="391" spans="15:17" x14ac:dyDescent="0.25">
      <c r="O391" s="22"/>
      <c r="P391" s="22"/>
      <c r="Q391" s="22"/>
    </row>
    <row r="392" spans="15:17" x14ac:dyDescent="0.25">
      <c r="O392" s="22"/>
      <c r="P392" s="22"/>
      <c r="Q392" s="22"/>
    </row>
    <row r="393" spans="15:17" x14ac:dyDescent="0.25">
      <c r="O393" s="22"/>
      <c r="P393" s="22"/>
      <c r="Q393" s="22"/>
    </row>
    <row r="394" spans="15:17" x14ac:dyDescent="0.25">
      <c r="O394" s="22"/>
      <c r="P394" s="22"/>
      <c r="Q394" s="22"/>
    </row>
    <row r="395" spans="15:17" x14ac:dyDescent="0.25">
      <c r="O395" s="22"/>
      <c r="P395" s="22"/>
      <c r="Q395" s="22"/>
    </row>
    <row r="396" spans="15:17" x14ac:dyDescent="0.25">
      <c r="O396" s="22"/>
      <c r="P396" s="22"/>
      <c r="Q396" s="22"/>
    </row>
    <row r="397" spans="15:17" x14ac:dyDescent="0.25">
      <c r="O397" s="22"/>
      <c r="P397" s="22"/>
      <c r="Q397" s="22"/>
    </row>
    <row r="398" spans="15:17" x14ac:dyDescent="0.25">
      <c r="O398" s="22"/>
      <c r="P398" s="22"/>
      <c r="Q398" s="22"/>
    </row>
    <row r="399" spans="15:17" x14ac:dyDescent="0.25">
      <c r="O399" s="22"/>
      <c r="P399" s="22"/>
      <c r="Q399" s="22"/>
    </row>
    <row r="400" spans="15:17" x14ac:dyDescent="0.25">
      <c r="O400" s="22"/>
      <c r="P400" s="22"/>
      <c r="Q400" s="22"/>
    </row>
    <row r="401" spans="15:17" x14ac:dyDescent="0.25">
      <c r="O401" s="22"/>
      <c r="P401" s="22"/>
      <c r="Q401" s="22"/>
    </row>
    <row r="402" spans="15:17" x14ac:dyDescent="0.25">
      <c r="O402" s="22"/>
      <c r="P402" s="22"/>
      <c r="Q402" s="22"/>
    </row>
    <row r="403" spans="15:17" x14ac:dyDescent="0.25">
      <c r="O403" s="22"/>
      <c r="P403" s="22"/>
      <c r="Q403" s="22"/>
    </row>
    <row r="404" spans="15:17" x14ac:dyDescent="0.25">
      <c r="O404" s="22"/>
      <c r="P404" s="22"/>
      <c r="Q404" s="22"/>
    </row>
    <row r="405" spans="15:17" x14ac:dyDescent="0.25">
      <c r="O405" s="22"/>
      <c r="P405" s="22"/>
      <c r="Q405" s="22"/>
    </row>
    <row r="406" spans="15:17" x14ac:dyDescent="0.25">
      <c r="O406" s="22"/>
      <c r="P406" s="22"/>
      <c r="Q406" s="22"/>
    </row>
    <row r="407" spans="15:17" x14ac:dyDescent="0.25">
      <c r="O407" s="22"/>
      <c r="P407" s="22"/>
      <c r="Q407" s="22"/>
    </row>
    <row r="408" spans="15:17" x14ac:dyDescent="0.25">
      <c r="O408" s="22"/>
      <c r="P408" s="22"/>
      <c r="Q408" s="22"/>
    </row>
    <row r="409" spans="15:17" x14ac:dyDescent="0.25">
      <c r="O409" s="22"/>
      <c r="P409" s="22"/>
      <c r="Q409" s="22"/>
    </row>
    <row r="410" spans="15:17" x14ac:dyDescent="0.25">
      <c r="O410" s="22"/>
      <c r="P410" s="22"/>
      <c r="Q410" s="22"/>
    </row>
    <row r="411" spans="15:17" x14ac:dyDescent="0.25">
      <c r="O411" s="22"/>
      <c r="P411" s="22"/>
      <c r="Q411" s="22"/>
    </row>
    <row r="412" spans="15:17" x14ac:dyDescent="0.25">
      <c r="O412" s="22"/>
      <c r="P412" s="22"/>
      <c r="Q412" s="22"/>
    </row>
    <row r="413" spans="15:17" x14ac:dyDescent="0.25">
      <c r="O413" s="22"/>
      <c r="P413" s="22"/>
      <c r="Q413" s="22"/>
    </row>
    <row r="414" spans="15:17" x14ac:dyDescent="0.25">
      <c r="O414" s="22"/>
      <c r="P414" s="22"/>
      <c r="Q414" s="22"/>
    </row>
    <row r="415" spans="15:17" x14ac:dyDescent="0.25">
      <c r="O415" s="22"/>
      <c r="P415" s="22"/>
      <c r="Q415" s="22"/>
    </row>
    <row r="416" spans="15:17" x14ac:dyDescent="0.25">
      <c r="O416" s="22"/>
      <c r="P416" s="22"/>
      <c r="Q416" s="22"/>
    </row>
    <row r="417" spans="15:17" x14ac:dyDescent="0.25">
      <c r="O417" s="22"/>
      <c r="P417" s="22"/>
      <c r="Q417" s="22"/>
    </row>
    <row r="418" spans="15:17" x14ac:dyDescent="0.25">
      <c r="O418" s="22"/>
      <c r="P418" s="22"/>
      <c r="Q418" s="22"/>
    </row>
    <row r="419" spans="15:17" x14ac:dyDescent="0.25">
      <c r="O419" s="22"/>
      <c r="P419" s="22"/>
      <c r="Q419" s="22"/>
    </row>
    <row r="420" spans="15:17" x14ac:dyDescent="0.25">
      <c r="O420" s="22"/>
      <c r="P420" s="22"/>
      <c r="Q420" s="22"/>
    </row>
    <row r="421" spans="15:17" x14ac:dyDescent="0.25">
      <c r="O421" s="22"/>
      <c r="P421" s="22"/>
      <c r="Q421" s="22"/>
    </row>
    <row r="422" spans="15:17" x14ac:dyDescent="0.25">
      <c r="O422" s="22"/>
      <c r="P422" s="22"/>
      <c r="Q422" s="22"/>
    </row>
    <row r="423" spans="15:17" x14ac:dyDescent="0.25">
      <c r="O423" s="22"/>
      <c r="P423" s="22"/>
      <c r="Q423" s="22"/>
    </row>
    <row r="424" spans="15:17" x14ac:dyDescent="0.25">
      <c r="O424" s="22"/>
      <c r="P424" s="22"/>
      <c r="Q424" s="22"/>
    </row>
    <row r="425" spans="15:17" x14ac:dyDescent="0.25">
      <c r="O425" s="22"/>
      <c r="P425" s="22"/>
      <c r="Q425" s="22"/>
    </row>
    <row r="426" spans="15:17" x14ac:dyDescent="0.25">
      <c r="O426" s="22"/>
      <c r="P426" s="22"/>
      <c r="Q426" s="22"/>
    </row>
    <row r="427" spans="15:17" x14ac:dyDescent="0.25">
      <c r="O427" s="22"/>
      <c r="P427" s="22"/>
      <c r="Q427" s="22"/>
    </row>
    <row r="428" spans="15:17" x14ac:dyDescent="0.25">
      <c r="O428" s="22"/>
      <c r="P428" s="22"/>
      <c r="Q428" s="22"/>
    </row>
    <row r="429" spans="15:17" x14ac:dyDescent="0.25">
      <c r="O429" s="22"/>
      <c r="P429" s="22"/>
      <c r="Q429" s="22"/>
    </row>
    <row r="430" spans="15:17" x14ac:dyDescent="0.25">
      <c r="O430" s="22"/>
      <c r="P430" s="22"/>
      <c r="Q430" s="22"/>
    </row>
    <row r="431" spans="15:17" x14ac:dyDescent="0.25">
      <c r="O431" s="22"/>
      <c r="P431" s="22"/>
      <c r="Q431" s="22"/>
    </row>
    <row r="432" spans="15:17" x14ac:dyDescent="0.25">
      <c r="O432" s="22"/>
      <c r="P432" s="22"/>
      <c r="Q432" s="22"/>
    </row>
    <row r="433" spans="15:17" x14ac:dyDescent="0.25">
      <c r="O433" s="22"/>
      <c r="P433" s="22"/>
      <c r="Q433" s="22"/>
    </row>
    <row r="434" spans="15:17" x14ac:dyDescent="0.25">
      <c r="O434" s="22"/>
      <c r="P434" s="22"/>
      <c r="Q434" s="22"/>
    </row>
    <row r="435" spans="15:17" x14ac:dyDescent="0.25">
      <c r="O435" s="22"/>
      <c r="P435" s="22"/>
      <c r="Q435" s="22"/>
    </row>
    <row r="436" spans="15:17" x14ac:dyDescent="0.25">
      <c r="O436" s="22"/>
      <c r="P436" s="22"/>
      <c r="Q436" s="22"/>
    </row>
    <row r="437" spans="15:17" x14ac:dyDescent="0.25">
      <c r="O437" s="22"/>
      <c r="P437" s="22"/>
      <c r="Q437" s="22"/>
    </row>
    <row r="438" spans="15:17" x14ac:dyDescent="0.25">
      <c r="O438" s="22"/>
      <c r="P438" s="22"/>
      <c r="Q438" s="22"/>
    </row>
    <row r="439" spans="15:17" x14ac:dyDescent="0.25">
      <c r="O439" s="22"/>
      <c r="P439" s="22"/>
      <c r="Q439" s="22"/>
    </row>
    <row r="440" spans="15:17" x14ac:dyDescent="0.25">
      <c r="O440" s="22"/>
      <c r="P440" s="22"/>
      <c r="Q440" s="22"/>
    </row>
    <row r="441" spans="15:17" x14ac:dyDescent="0.25">
      <c r="O441" s="22"/>
      <c r="P441" s="22"/>
      <c r="Q441" s="22"/>
    </row>
    <row r="442" spans="15:17" x14ac:dyDescent="0.25">
      <c r="O442" s="22"/>
      <c r="P442" s="22"/>
      <c r="Q442" s="22"/>
    </row>
    <row r="443" spans="15:17" x14ac:dyDescent="0.25">
      <c r="O443" s="22"/>
      <c r="P443" s="22"/>
      <c r="Q443" s="22"/>
    </row>
    <row r="444" spans="15:17" x14ac:dyDescent="0.25">
      <c r="O444" s="22"/>
      <c r="P444" s="22"/>
      <c r="Q444" s="22"/>
    </row>
    <row r="445" spans="15:17" x14ac:dyDescent="0.25">
      <c r="O445" s="22"/>
      <c r="P445" s="22"/>
      <c r="Q445" s="22"/>
    </row>
    <row r="446" spans="15:17" x14ac:dyDescent="0.25">
      <c r="O446" s="22"/>
      <c r="P446" s="22"/>
      <c r="Q446" s="22"/>
    </row>
    <row r="447" spans="15:17" x14ac:dyDescent="0.25">
      <c r="O447" s="22"/>
      <c r="P447" s="22"/>
      <c r="Q447" s="22"/>
    </row>
    <row r="448" spans="15:17" x14ac:dyDescent="0.25">
      <c r="O448" s="22"/>
      <c r="P448" s="22"/>
      <c r="Q448" s="22"/>
    </row>
    <row r="449" spans="15:17" x14ac:dyDescent="0.25">
      <c r="O449" s="22"/>
      <c r="P449" s="22"/>
      <c r="Q449" s="22"/>
    </row>
    <row r="450" spans="15:17" x14ac:dyDescent="0.25">
      <c r="O450" s="22"/>
      <c r="P450" s="22"/>
      <c r="Q450" s="22"/>
    </row>
    <row r="451" spans="15:17" x14ac:dyDescent="0.25">
      <c r="O451" s="22"/>
      <c r="P451" s="22"/>
      <c r="Q451" s="22"/>
    </row>
    <row r="452" spans="15:17" x14ac:dyDescent="0.25">
      <c r="O452" s="22"/>
      <c r="P452" s="22"/>
      <c r="Q452" s="22"/>
    </row>
    <row r="453" spans="15:17" x14ac:dyDescent="0.25">
      <c r="O453" s="22"/>
      <c r="P453" s="22"/>
      <c r="Q453" s="22"/>
    </row>
    <row r="454" spans="15:17" x14ac:dyDescent="0.25">
      <c r="O454" s="22"/>
      <c r="P454" s="22"/>
      <c r="Q454" s="22"/>
    </row>
    <row r="455" spans="15:17" x14ac:dyDescent="0.25">
      <c r="O455" s="22"/>
      <c r="P455" s="22"/>
      <c r="Q455" s="22"/>
    </row>
    <row r="456" spans="15:17" x14ac:dyDescent="0.25">
      <c r="O456" s="22"/>
      <c r="P456" s="22"/>
      <c r="Q456" s="22"/>
    </row>
    <row r="457" spans="15:17" x14ac:dyDescent="0.25">
      <c r="O457" s="22"/>
      <c r="P457" s="22"/>
      <c r="Q457" s="22"/>
    </row>
    <row r="458" spans="15:17" x14ac:dyDescent="0.25">
      <c r="O458" s="22"/>
      <c r="P458" s="22"/>
      <c r="Q458" s="22"/>
    </row>
    <row r="459" spans="15:17" x14ac:dyDescent="0.25">
      <c r="O459" s="22"/>
      <c r="P459" s="22"/>
      <c r="Q459" s="22"/>
    </row>
    <row r="460" spans="15:17" x14ac:dyDescent="0.25">
      <c r="O460" s="22"/>
      <c r="P460" s="22"/>
      <c r="Q460" s="22"/>
    </row>
    <row r="461" spans="15:17" x14ac:dyDescent="0.25">
      <c r="O461" s="22"/>
      <c r="P461" s="22"/>
      <c r="Q461" s="22"/>
    </row>
    <row r="462" spans="15:17" x14ac:dyDescent="0.25">
      <c r="O462" s="22"/>
      <c r="P462" s="22"/>
      <c r="Q462" s="22"/>
    </row>
    <row r="463" spans="15:17" x14ac:dyDescent="0.25">
      <c r="O463" s="22"/>
      <c r="P463" s="22"/>
      <c r="Q463" s="22"/>
    </row>
    <row r="464" spans="15:17" x14ac:dyDescent="0.25">
      <c r="O464" s="22"/>
      <c r="P464" s="22"/>
      <c r="Q464" s="22"/>
    </row>
    <row r="465" spans="15:17" x14ac:dyDescent="0.25">
      <c r="O465" s="22"/>
      <c r="P465" s="22"/>
      <c r="Q465" s="22"/>
    </row>
    <row r="466" spans="15:17" x14ac:dyDescent="0.25">
      <c r="O466" s="22"/>
      <c r="P466" s="22"/>
      <c r="Q466" s="22"/>
    </row>
    <row r="467" spans="15:17" x14ac:dyDescent="0.25">
      <c r="O467" s="22"/>
      <c r="P467" s="22"/>
      <c r="Q467" s="22"/>
    </row>
    <row r="468" spans="15:17" x14ac:dyDescent="0.25">
      <c r="O468" s="22"/>
      <c r="P468" s="22"/>
      <c r="Q468" s="22"/>
    </row>
    <row r="469" spans="15:17" x14ac:dyDescent="0.25">
      <c r="O469" s="22"/>
      <c r="P469" s="22"/>
      <c r="Q469" s="22"/>
    </row>
    <row r="470" spans="15:17" x14ac:dyDescent="0.25">
      <c r="O470" s="22"/>
      <c r="P470" s="22"/>
      <c r="Q470" s="22"/>
    </row>
    <row r="471" spans="15:17" x14ac:dyDescent="0.25">
      <c r="O471" s="22"/>
      <c r="P471" s="22"/>
      <c r="Q471" s="22"/>
    </row>
    <row r="472" spans="15:17" x14ac:dyDescent="0.25">
      <c r="O472" s="22"/>
      <c r="P472" s="22"/>
      <c r="Q472" s="22"/>
    </row>
    <row r="473" spans="15:17" x14ac:dyDescent="0.25">
      <c r="O473" s="22"/>
      <c r="P473" s="22"/>
      <c r="Q473" s="22"/>
    </row>
    <row r="474" spans="15:17" x14ac:dyDescent="0.25">
      <c r="O474" s="22"/>
      <c r="P474" s="22"/>
      <c r="Q474" s="22"/>
    </row>
    <row r="475" spans="15:17" x14ac:dyDescent="0.25">
      <c r="O475" s="22"/>
      <c r="P475" s="22"/>
      <c r="Q475" s="22"/>
    </row>
    <row r="476" spans="15:17" x14ac:dyDescent="0.25">
      <c r="O476" s="22"/>
      <c r="P476" s="22"/>
      <c r="Q476" s="22"/>
    </row>
    <row r="477" spans="15:17" x14ac:dyDescent="0.25">
      <c r="O477" s="22"/>
      <c r="P477" s="22"/>
      <c r="Q477" s="22"/>
    </row>
    <row r="478" spans="15:17" x14ac:dyDescent="0.25">
      <c r="O478" s="22"/>
      <c r="P478" s="22"/>
      <c r="Q478" s="22"/>
    </row>
    <row r="479" spans="15:17" x14ac:dyDescent="0.25">
      <c r="O479" s="22"/>
      <c r="P479" s="22"/>
      <c r="Q479" s="22"/>
    </row>
    <row r="480" spans="15:17" x14ac:dyDescent="0.25">
      <c r="O480" s="22"/>
      <c r="P480" s="22"/>
      <c r="Q480" s="22"/>
    </row>
    <row r="481" spans="15:17" x14ac:dyDescent="0.25">
      <c r="O481" s="22"/>
      <c r="P481" s="22"/>
      <c r="Q481" s="22"/>
    </row>
    <row r="482" spans="15:17" x14ac:dyDescent="0.25">
      <c r="O482" s="22"/>
      <c r="P482" s="22"/>
      <c r="Q482" s="22"/>
    </row>
    <row r="483" spans="15:17" x14ac:dyDescent="0.25">
      <c r="O483" s="22"/>
      <c r="P483" s="22"/>
      <c r="Q483" s="22"/>
    </row>
    <row r="484" spans="15:17" x14ac:dyDescent="0.25">
      <c r="O484" s="22"/>
      <c r="P484" s="22"/>
      <c r="Q484" s="22"/>
    </row>
    <row r="485" spans="15:17" x14ac:dyDescent="0.25">
      <c r="O485" s="22"/>
      <c r="P485" s="22"/>
      <c r="Q485" s="22"/>
    </row>
    <row r="486" spans="15:17" x14ac:dyDescent="0.25">
      <c r="O486" s="22"/>
      <c r="P486" s="22"/>
      <c r="Q486" s="22"/>
    </row>
    <row r="487" spans="15:17" x14ac:dyDescent="0.25">
      <c r="O487" s="22"/>
      <c r="P487" s="22"/>
      <c r="Q487" s="22"/>
    </row>
    <row r="488" spans="15:17" x14ac:dyDescent="0.25">
      <c r="O488" s="22"/>
      <c r="P488" s="22"/>
      <c r="Q488" s="22"/>
    </row>
    <row r="489" spans="15:17" x14ac:dyDescent="0.25">
      <c r="O489" s="22"/>
      <c r="P489" s="22"/>
      <c r="Q489" s="22"/>
    </row>
    <row r="490" spans="15:17" x14ac:dyDescent="0.25">
      <c r="O490" s="22"/>
      <c r="P490" s="22"/>
      <c r="Q490" s="22"/>
    </row>
    <row r="491" spans="15:17" x14ac:dyDescent="0.25">
      <c r="O491" s="22"/>
      <c r="P491" s="22"/>
      <c r="Q491" s="22"/>
    </row>
    <row r="492" spans="15:17" x14ac:dyDescent="0.25">
      <c r="O492" s="22"/>
      <c r="P492" s="22"/>
      <c r="Q492" s="22"/>
    </row>
    <row r="493" spans="15:17" x14ac:dyDescent="0.25">
      <c r="O493" s="22"/>
      <c r="P493" s="22"/>
      <c r="Q493" s="22"/>
    </row>
    <row r="494" spans="15:17" x14ac:dyDescent="0.25">
      <c r="O494" s="22"/>
      <c r="P494" s="22"/>
      <c r="Q494" s="22"/>
    </row>
    <row r="495" spans="15:17" x14ac:dyDescent="0.25">
      <c r="O495" s="22"/>
      <c r="P495" s="22"/>
      <c r="Q495" s="22"/>
    </row>
    <row r="496" spans="15:17" x14ac:dyDescent="0.25">
      <c r="O496" s="22"/>
      <c r="P496" s="22"/>
      <c r="Q496" s="22"/>
    </row>
    <row r="497" spans="15:17" x14ac:dyDescent="0.25">
      <c r="O497" s="22"/>
      <c r="P497" s="22"/>
      <c r="Q497" s="22"/>
    </row>
    <row r="498" spans="15:17" x14ac:dyDescent="0.25">
      <c r="O498" s="22"/>
      <c r="P498" s="22"/>
      <c r="Q498" s="22"/>
    </row>
    <row r="499" spans="15:17" x14ac:dyDescent="0.25">
      <c r="O499" s="22"/>
      <c r="P499" s="22"/>
      <c r="Q499" s="22"/>
    </row>
    <row r="500" spans="15:17" x14ac:dyDescent="0.25">
      <c r="O500" s="22"/>
      <c r="P500" s="22"/>
      <c r="Q500" s="22"/>
    </row>
    <row r="501" spans="15:17" x14ac:dyDescent="0.25">
      <c r="O501" s="22"/>
      <c r="P501" s="22"/>
      <c r="Q501" s="22"/>
    </row>
    <row r="502" spans="15:17" x14ac:dyDescent="0.25">
      <c r="O502" s="22"/>
      <c r="P502" s="22"/>
      <c r="Q502" s="22"/>
    </row>
    <row r="503" spans="15:17" x14ac:dyDescent="0.25">
      <c r="O503" s="22"/>
      <c r="P503" s="22"/>
      <c r="Q503" s="22"/>
    </row>
    <row r="504" spans="15:17" x14ac:dyDescent="0.25">
      <c r="O504" s="22"/>
      <c r="P504" s="22"/>
      <c r="Q504" s="22"/>
    </row>
    <row r="505" spans="15:17" x14ac:dyDescent="0.25">
      <c r="O505" s="22"/>
      <c r="P505" s="22"/>
      <c r="Q505" s="22"/>
    </row>
    <row r="506" spans="15:17" x14ac:dyDescent="0.25">
      <c r="O506" s="22"/>
      <c r="P506" s="22"/>
      <c r="Q506" s="22"/>
    </row>
    <row r="507" spans="15:17" x14ac:dyDescent="0.25">
      <c r="O507" s="22"/>
      <c r="P507" s="22"/>
      <c r="Q507" s="22"/>
    </row>
    <row r="508" spans="15:17" x14ac:dyDescent="0.25">
      <c r="O508" s="22"/>
      <c r="P508" s="22"/>
      <c r="Q508" s="22"/>
    </row>
    <row r="509" spans="15:17" x14ac:dyDescent="0.25">
      <c r="O509" s="22"/>
      <c r="P509" s="22"/>
      <c r="Q509" s="22"/>
    </row>
    <row r="510" spans="15:17" x14ac:dyDescent="0.25">
      <c r="O510" s="22"/>
      <c r="P510" s="22"/>
      <c r="Q510" s="22"/>
    </row>
    <row r="511" spans="15:17" x14ac:dyDescent="0.25">
      <c r="O511" s="22"/>
      <c r="P511" s="22"/>
      <c r="Q511" s="22"/>
    </row>
    <row r="512" spans="15:17" x14ac:dyDescent="0.25">
      <c r="O512" s="22"/>
      <c r="P512" s="22"/>
      <c r="Q512" s="22"/>
    </row>
    <row r="513" spans="15:17" x14ac:dyDescent="0.25">
      <c r="O513" s="22"/>
      <c r="P513" s="22"/>
      <c r="Q513" s="22"/>
    </row>
    <row r="514" spans="15:17" x14ac:dyDescent="0.25">
      <c r="O514" s="22"/>
      <c r="P514" s="22"/>
      <c r="Q514" s="22"/>
    </row>
    <row r="515" spans="15:17" x14ac:dyDescent="0.25">
      <c r="O515" s="22"/>
      <c r="P515" s="22"/>
      <c r="Q515" s="22"/>
    </row>
    <row r="516" spans="15:17" x14ac:dyDescent="0.25">
      <c r="O516" s="22"/>
      <c r="P516" s="22"/>
      <c r="Q516" s="22"/>
    </row>
    <row r="517" spans="15:17" x14ac:dyDescent="0.25">
      <c r="O517" s="22"/>
      <c r="P517" s="22"/>
      <c r="Q517" s="22"/>
    </row>
    <row r="518" spans="15:17" x14ac:dyDescent="0.25">
      <c r="O518" s="22"/>
      <c r="P518" s="22"/>
      <c r="Q518" s="22"/>
    </row>
    <row r="519" spans="15:17" x14ac:dyDescent="0.25">
      <c r="O519" s="22"/>
      <c r="P519" s="22"/>
      <c r="Q519" s="22"/>
    </row>
    <row r="520" spans="15:17" x14ac:dyDescent="0.25">
      <c r="O520" s="22"/>
      <c r="P520" s="22"/>
      <c r="Q520" s="22"/>
    </row>
    <row r="521" spans="15:17" x14ac:dyDescent="0.25">
      <c r="O521" s="22"/>
      <c r="P521" s="22"/>
      <c r="Q521" s="22"/>
    </row>
    <row r="522" spans="15:17" x14ac:dyDescent="0.25">
      <c r="O522" s="22"/>
      <c r="P522" s="22"/>
      <c r="Q522" s="22"/>
    </row>
    <row r="523" spans="15:17" x14ac:dyDescent="0.25">
      <c r="O523" s="22"/>
      <c r="P523" s="22"/>
      <c r="Q523" s="22"/>
    </row>
    <row r="524" spans="15:17" x14ac:dyDescent="0.25">
      <c r="O524" s="22"/>
      <c r="P524" s="22"/>
      <c r="Q524" s="22"/>
    </row>
    <row r="525" spans="15:17" x14ac:dyDescent="0.25">
      <c r="O525" s="22"/>
      <c r="P525" s="22"/>
      <c r="Q525" s="22"/>
    </row>
    <row r="526" spans="15:17" x14ac:dyDescent="0.25">
      <c r="O526" s="22"/>
      <c r="P526" s="22"/>
      <c r="Q526" s="22"/>
    </row>
    <row r="527" spans="15:17" x14ac:dyDescent="0.25">
      <c r="O527" s="22"/>
      <c r="P527" s="22"/>
      <c r="Q527" s="22"/>
    </row>
    <row r="528" spans="15:17" x14ac:dyDescent="0.25">
      <c r="O528" s="22"/>
      <c r="P528" s="22"/>
      <c r="Q528" s="22"/>
    </row>
    <row r="529" spans="15:17" x14ac:dyDescent="0.25">
      <c r="O529" s="22"/>
      <c r="P529" s="22"/>
      <c r="Q529" s="22"/>
    </row>
    <row r="530" spans="15:17" x14ac:dyDescent="0.25">
      <c r="O530" s="22"/>
      <c r="P530" s="22"/>
      <c r="Q530" s="22"/>
    </row>
    <row r="531" spans="15:17" x14ac:dyDescent="0.25">
      <c r="O531" s="22"/>
      <c r="P531" s="22"/>
      <c r="Q531" s="22"/>
    </row>
    <row r="532" spans="15:17" x14ac:dyDescent="0.25">
      <c r="O532" s="22"/>
      <c r="P532" s="22"/>
      <c r="Q532" s="22"/>
    </row>
    <row r="533" spans="15:17" x14ac:dyDescent="0.25">
      <c r="O533" s="22"/>
      <c r="P533" s="22"/>
      <c r="Q533" s="22"/>
    </row>
    <row r="534" spans="15:17" x14ac:dyDescent="0.25">
      <c r="O534" s="22"/>
      <c r="P534" s="22"/>
      <c r="Q534" s="22"/>
    </row>
    <row r="535" spans="15:17" x14ac:dyDescent="0.25">
      <c r="O535" s="22"/>
      <c r="P535" s="22"/>
      <c r="Q535" s="22"/>
    </row>
    <row r="536" spans="15:17" x14ac:dyDescent="0.25">
      <c r="O536" s="22"/>
      <c r="P536" s="22"/>
      <c r="Q536" s="22"/>
    </row>
    <row r="537" spans="15:17" x14ac:dyDescent="0.25">
      <c r="O537" s="22"/>
      <c r="P537" s="22"/>
      <c r="Q537" s="22"/>
    </row>
    <row r="538" spans="15:17" x14ac:dyDescent="0.25">
      <c r="O538" s="22"/>
      <c r="P538" s="22"/>
      <c r="Q538" s="22"/>
    </row>
    <row r="539" spans="15:17" x14ac:dyDescent="0.25">
      <c r="O539" s="22"/>
      <c r="P539" s="22"/>
      <c r="Q539" s="22"/>
    </row>
    <row r="540" spans="15:17" x14ac:dyDescent="0.25">
      <c r="O540" s="22"/>
      <c r="P540" s="22"/>
      <c r="Q540" s="22"/>
    </row>
    <row r="541" spans="15:17" x14ac:dyDescent="0.25">
      <c r="O541" s="22"/>
      <c r="P541" s="22"/>
      <c r="Q541" s="22"/>
    </row>
    <row r="542" spans="15:17" x14ac:dyDescent="0.25">
      <c r="O542" s="22"/>
      <c r="P542" s="22"/>
      <c r="Q542" s="22"/>
    </row>
    <row r="543" spans="15:17" x14ac:dyDescent="0.25">
      <c r="O543" s="22"/>
      <c r="P543" s="22"/>
      <c r="Q543" s="22"/>
    </row>
    <row r="544" spans="15:17" x14ac:dyDescent="0.25">
      <c r="O544" s="22"/>
      <c r="P544" s="22"/>
      <c r="Q544" s="22"/>
    </row>
    <row r="545" spans="15:17" x14ac:dyDescent="0.25">
      <c r="O545" s="22"/>
      <c r="P545" s="22"/>
      <c r="Q545" s="22"/>
    </row>
    <row r="546" spans="15:17" x14ac:dyDescent="0.25">
      <c r="O546" s="22"/>
      <c r="P546" s="22"/>
      <c r="Q546" s="22"/>
    </row>
    <row r="547" spans="15:17" x14ac:dyDescent="0.25">
      <c r="O547" s="22"/>
      <c r="P547" s="22"/>
      <c r="Q547" s="22"/>
    </row>
    <row r="548" spans="15:17" x14ac:dyDescent="0.25">
      <c r="O548" s="22"/>
      <c r="P548" s="22"/>
      <c r="Q548" s="22"/>
    </row>
    <row r="549" spans="15:17" x14ac:dyDescent="0.25">
      <c r="O549" s="22"/>
      <c r="P549" s="22"/>
      <c r="Q549" s="22"/>
    </row>
    <row r="550" spans="15:17" x14ac:dyDescent="0.25">
      <c r="O550" s="22"/>
      <c r="P550" s="22"/>
      <c r="Q550" s="22"/>
    </row>
    <row r="551" spans="15:17" x14ac:dyDescent="0.25">
      <c r="O551" s="22"/>
      <c r="P551" s="22"/>
      <c r="Q551" s="22"/>
    </row>
    <row r="552" spans="15:17" x14ac:dyDescent="0.25">
      <c r="O552" s="22"/>
      <c r="P552" s="22"/>
      <c r="Q552" s="22"/>
    </row>
    <row r="553" spans="15:17" x14ac:dyDescent="0.25">
      <c r="O553" s="22"/>
      <c r="P553" s="22"/>
      <c r="Q553" s="22"/>
    </row>
    <row r="554" spans="15:17" x14ac:dyDescent="0.25">
      <c r="O554" s="22"/>
      <c r="P554" s="22"/>
      <c r="Q554" s="22"/>
    </row>
    <row r="555" spans="15:17" x14ac:dyDescent="0.25">
      <c r="O555" s="22"/>
      <c r="P555" s="22"/>
      <c r="Q555" s="22"/>
    </row>
    <row r="556" spans="15:17" x14ac:dyDescent="0.25">
      <c r="O556" s="22"/>
      <c r="P556" s="22"/>
      <c r="Q556" s="22"/>
    </row>
    <row r="557" spans="15:17" x14ac:dyDescent="0.25">
      <c r="O557" s="22"/>
      <c r="P557" s="22"/>
      <c r="Q557" s="22"/>
    </row>
    <row r="558" spans="15:17" x14ac:dyDescent="0.25">
      <c r="O558" s="22"/>
      <c r="P558" s="22"/>
      <c r="Q558" s="22"/>
    </row>
    <row r="559" spans="15:17" x14ac:dyDescent="0.25">
      <c r="O559" s="22"/>
      <c r="P559" s="22"/>
      <c r="Q559" s="22"/>
    </row>
    <row r="560" spans="15:17" x14ac:dyDescent="0.25">
      <c r="O560" s="22"/>
      <c r="P560" s="22"/>
      <c r="Q560" s="22"/>
    </row>
    <row r="561" spans="15:17" x14ac:dyDescent="0.25">
      <c r="O561" s="22"/>
      <c r="P561" s="22"/>
      <c r="Q561" s="22"/>
    </row>
    <row r="562" spans="15:17" x14ac:dyDescent="0.25">
      <c r="O562" s="22"/>
      <c r="P562" s="22"/>
      <c r="Q562" s="22"/>
    </row>
    <row r="563" spans="15:17" x14ac:dyDescent="0.25">
      <c r="O563" s="22"/>
      <c r="P563" s="22"/>
      <c r="Q563" s="22"/>
    </row>
    <row r="564" spans="15:17" x14ac:dyDescent="0.25">
      <c r="O564" s="22"/>
      <c r="P564" s="22"/>
      <c r="Q564" s="22"/>
    </row>
    <row r="565" spans="15:17" x14ac:dyDescent="0.25">
      <c r="O565" s="22"/>
      <c r="P565" s="22"/>
      <c r="Q565" s="22"/>
    </row>
    <row r="566" spans="15:17" x14ac:dyDescent="0.25">
      <c r="O566" s="22"/>
      <c r="P566" s="22"/>
      <c r="Q566" s="22"/>
    </row>
    <row r="567" spans="15:17" x14ac:dyDescent="0.25">
      <c r="O567" s="22"/>
      <c r="P567" s="22"/>
      <c r="Q567" s="22"/>
    </row>
    <row r="568" spans="15:17" x14ac:dyDescent="0.25">
      <c r="O568" s="22"/>
      <c r="P568" s="22"/>
      <c r="Q568" s="22"/>
    </row>
    <row r="569" spans="15:17" x14ac:dyDescent="0.25">
      <c r="O569" s="22"/>
      <c r="P569" s="22"/>
      <c r="Q569" s="22"/>
    </row>
    <row r="570" spans="15:17" x14ac:dyDescent="0.25">
      <c r="O570" s="22"/>
      <c r="P570" s="22"/>
      <c r="Q570" s="22"/>
    </row>
    <row r="571" spans="15:17" x14ac:dyDescent="0.25">
      <c r="O571" s="22"/>
      <c r="P571" s="22"/>
      <c r="Q571" s="22"/>
    </row>
    <row r="572" spans="15:17" x14ac:dyDescent="0.25">
      <c r="O572" s="22"/>
      <c r="P572" s="22"/>
      <c r="Q572" s="22"/>
    </row>
    <row r="573" spans="15:17" x14ac:dyDescent="0.25">
      <c r="O573" s="22"/>
      <c r="P573" s="22"/>
      <c r="Q573" s="22"/>
    </row>
    <row r="574" spans="15:17" x14ac:dyDescent="0.25">
      <c r="O574" s="22"/>
      <c r="P574" s="22"/>
      <c r="Q574" s="22"/>
    </row>
    <row r="575" spans="15:17" x14ac:dyDescent="0.25">
      <c r="O575" s="22"/>
      <c r="P575" s="22"/>
      <c r="Q575" s="22"/>
    </row>
    <row r="576" spans="15:17" x14ac:dyDescent="0.25">
      <c r="O576" s="22"/>
      <c r="P576" s="22"/>
      <c r="Q576" s="22"/>
    </row>
    <row r="577" spans="15:17" x14ac:dyDescent="0.25">
      <c r="O577" s="22"/>
      <c r="P577" s="22"/>
      <c r="Q577" s="22"/>
    </row>
    <row r="578" spans="15:17" x14ac:dyDescent="0.25">
      <c r="O578" s="22"/>
      <c r="P578" s="22"/>
      <c r="Q578" s="22"/>
    </row>
    <row r="579" spans="15:17" x14ac:dyDescent="0.25">
      <c r="O579" s="22"/>
      <c r="P579" s="22"/>
      <c r="Q579" s="22"/>
    </row>
    <row r="580" spans="15:17" x14ac:dyDescent="0.25">
      <c r="O580" s="22"/>
      <c r="P580" s="22"/>
      <c r="Q580" s="22"/>
    </row>
    <row r="581" spans="15:17" x14ac:dyDescent="0.25">
      <c r="O581" s="22"/>
      <c r="P581" s="22"/>
      <c r="Q581" s="22"/>
    </row>
    <row r="582" spans="15:17" x14ac:dyDescent="0.25">
      <c r="O582" s="22"/>
      <c r="P582" s="22"/>
      <c r="Q582" s="22"/>
    </row>
    <row r="583" spans="15:17" x14ac:dyDescent="0.25">
      <c r="O583" s="22"/>
      <c r="P583" s="22"/>
      <c r="Q583" s="22"/>
    </row>
    <row r="584" spans="15:17" x14ac:dyDescent="0.25">
      <c r="O584" s="22"/>
      <c r="P584" s="22"/>
      <c r="Q584" s="22"/>
    </row>
    <row r="585" spans="15:17" x14ac:dyDescent="0.25">
      <c r="O585" s="22"/>
      <c r="P585" s="22"/>
      <c r="Q585" s="22"/>
    </row>
    <row r="586" spans="15:17" x14ac:dyDescent="0.25">
      <c r="O586" s="22"/>
      <c r="P586" s="22"/>
      <c r="Q586" s="22"/>
    </row>
    <row r="587" spans="15:17" x14ac:dyDescent="0.25">
      <c r="O587" s="22"/>
      <c r="P587" s="22"/>
      <c r="Q587" s="22"/>
    </row>
    <row r="588" spans="15:17" x14ac:dyDescent="0.25">
      <c r="O588" s="22"/>
      <c r="P588" s="22"/>
      <c r="Q588" s="22"/>
    </row>
    <row r="589" spans="15:17" x14ac:dyDescent="0.25">
      <c r="O589" s="22"/>
      <c r="P589" s="22"/>
      <c r="Q589" s="22"/>
    </row>
    <row r="590" spans="15:17" x14ac:dyDescent="0.25">
      <c r="O590" s="22"/>
      <c r="P590" s="22"/>
      <c r="Q590" s="22"/>
    </row>
    <row r="591" spans="15:17" x14ac:dyDescent="0.25">
      <c r="O591" s="22"/>
      <c r="P591" s="22"/>
      <c r="Q591" s="22"/>
    </row>
    <row r="592" spans="15:17" x14ac:dyDescent="0.25">
      <c r="O592" s="22"/>
      <c r="P592" s="22"/>
      <c r="Q592" s="22"/>
    </row>
    <row r="593" spans="15:17" x14ac:dyDescent="0.25">
      <c r="O593" s="22"/>
      <c r="P593" s="22"/>
      <c r="Q593" s="22"/>
    </row>
    <row r="594" spans="15:17" x14ac:dyDescent="0.25">
      <c r="O594" s="22"/>
      <c r="P594" s="22"/>
      <c r="Q594" s="22"/>
    </row>
    <row r="595" spans="15:17" x14ac:dyDescent="0.25">
      <c r="O595" s="22"/>
      <c r="P595" s="22"/>
      <c r="Q595" s="22"/>
    </row>
    <row r="596" spans="15:17" x14ac:dyDescent="0.25">
      <c r="O596" s="22"/>
      <c r="P596" s="22"/>
      <c r="Q596" s="22"/>
    </row>
    <row r="597" spans="15:17" x14ac:dyDescent="0.25">
      <c r="O597" s="22"/>
      <c r="P597" s="22"/>
      <c r="Q597" s="22"/>
    </row>
    <row r="598" spans="15:17" x14ac:dyDescent="0.25">
      <c r="O598" s="22"/>
      <c r="P598" s="22"/>
      <c r="Q598" s="22"/>
    </row>
    <row r="599" spans="15:17" x14ac:dyDescent="0.25">
      <c r="O599" s="22"/>
      <c r="P599" s="22"/>
      <c r="Q599" s="22"/>
    </row>
    <row r="600" spans="15:17" x14ac:dyDescent="0.25">
      <c r="O600" s="22"/>
      <c r="P600" s="22"/>
      <c r="Q600" s="22"/>
    </row>
    <row r="601" spans="15:17" x14ac:dyDescent="0.25">
      <c r="O601" s="22"/>
      <c r="P601" s="22"/>
      <c r="Q601" s="22"/>
    </row>
    <row r="602" spans="15:17" x14ac:dyDescent="0.25">
      <c r="O602" s="22"/>
      <c r="P602" s="22"/>
      <c r="Q602" s="22"/>
    </row>
    <row r="603" spans="15:17" x14ac:dyDescent="0.25">
      <c r="O603" s="22"/>
      <c r="P603" s="22"/>
      <c r="Q603" s="22"/>
    </row>
    <row r="604" spans="15:17" x14ac:dyDescent="0.25">
      <c r="O604" s="22"/>
      <c r="P604" s="22"/>
      <c r="Q604" s="22"/>
    </row>
    <row r="605" spans="15:17" x14ac:dyDescent="0.25">
      <c r="O605" s="22"/>
      <c r="P605" s="22"/>
      <c r="Q605" s="22"/>
    </row>
    <row r="606" spans="15:17" x14ac:dyDescent="0.25">
      <c r="O606" s="22"/>
      <c r="P606" s="22"/>
      <c r="Q606" s="22"/>
    </row>
    <row r="607" spans="15:17" x14ac:dyDescent="0.25">
      <c r="O607" s="22"/>
      <c r="P607" s="22"/>
      <c r="Q607" s="22"/>
    </row>
    <row r="608" spans="15:17" x14ac:dyDescent="0.25">
      <c r="O608" s="22"/>
      <c r="P608" s="22"/>
      <c r="Q608" s="22"/>
    </row>
    <row r="609" spans="15:17" x14ac:dyDescent="0.25">
      <c r="O609" s="22"/>
      <c r="P609" s="22"/>
      <c r="Q609" s="22"/>
    </row>
    <row r="610" spans="15:17" x14ac:dyDescent="0.25">
      <c r="O610" s="22"/>
      <c r="P610" s="22"/>
      <c r="Q610" s="22"/>
    </row>
    <row r="611" spans="15:17" x14ac:dyDescent="0.25">
      <c r="O611" s="22"/>
      <c r="P611" s="22"/>
      <c r="Q611" s="22"/>
    </row>
    <row r="612" spans="15:17" x14ac:dyDescent="0.25">
      <c r="O612" s="22"/>
      <c r="P612" s="22"/>
      <c r="Q612" s="22"/>
    </row>
    <row r="613" spans="15:17" x14ac:dyDescent="0.25">
      <c r="O613" s="22"/>
      <c r="P613" s="22"/>
      <c r="Q613" s="22"/>
    </row>
    <row r="614" spans="15:17" x14ac:dyDescent="0.25">
      <c r="O614" s="22"/>
      <c r="P614" s="22"/>
      <c r="Q614" s="22"/>
    </row>
    <row r="615" spans="15:17" x14ac:dyDescent="0.25">
      <c r="O615" s="22"/>
      <c r="P615" s="22"/>
      <c r="Q615" s="22"/>
    </row>
    <row r="616" spans="15:17" x14ac:dyDescent="0.25">
      <c r="O616" s="22"/>
      <c r="P616" s="22"/>
      <c r="Q616" s="22"/>
    </row>
    <row r="617" spans="15:17" x14ac:dyDescent="0.25">
      <c r="O617" s="22"/>
      <c r="P617" s="22"/>
      <c r="Q617" s="22"/>
    </row>
    <row r="618" spans="15:17" x14ac:dyDescent="0.25">
      <c r="O618" s="22"/>
      <c r="P618" s="22"/>
      <c r="Q618" s="22"/>
    </row>
    <row r="619" spans="15:17" x14ac:dyDescent="0.25">
      <c r="O619" s="22"/>
      <c r="P619" s="22"/>
      <c r="Q619" s="22"/>
    </row>
    <row r="620" spans="15:17" x14ac:dyDescent="0.25">
      <c r="O620" s="22"/>
      <c r="P620" s="22"/>
      <c r="Q620" s="22"/>
    </row>
    <row r="621" spans="15:17" x14ac:dyDescent="0.25">
      <c r="O621" s="22"/>
      <c r="P621" s="22"/>
      <c r="Q621" s="22"/>
    </row>
    <row r="622" spans="15:17" x14ac:dyDescent="0.25">
      <c r="O622" s="22"/>
      <c r="P622" s="22"/>
      <c r="Q622" s="22"/>
    </row>
    <row r="623" spans="15:17" x14ac:dyDescent="0.25">
      <c r="O623" s="22"/>
      <c r="P623" s="22"/>
      <c r="Q623" s="22"/>
    </row>
    <row r="624" spans="15:17" x14ac:dyDescent="0.25">
      <c r="O624" s="22"/>
      <c r="P624" s="22"/>
      <c r="Q624" s="22"/>
    </row>
    <row r="625" spans="15:17" x14ac:dyDescent="0.25">
      <c r="O625" s="22"/>
      <c r="P625" s="22"/>
      <c r="Q625" s="22"/>
    </row>
    <row r="626" spans="15:17" x14ac:dyDescent="0.25">
      <c r="O626" s="22"/>
      <c r="P626" s="22"/>
      <c r="Q626" s="22"/>
    </row>
    <row r="627" spans="15:17" x14ac:dyDescent="0.25">
      <c r="O627" s="22"/>
      <c r="P627" s="22"/>
      <c r="Q627" s="22"/>
    </row>
    <row r="628" spans="15:17" x14ac:dyDescent="0.25">
      <c r="O628" s="22"/>
      <c r="P628" s="22"/>
      <c r="Q628" s="22"/>
    </row>
    <row r="629" spans="15:17" x14ac:dyDescent="0.25">
      <c r="O629" s="22"/>
      <c r="P629" s="22"/>
      <c r="Q629" s="22"/>
    </row>
    <row r="630" spans="15:17" x14ac:dyDescent="0.25">
      <c r="O630" s="22"/>
      <c r="P630" s="22"/>
      <c r="Q630" s="22"/>
    </row>
    <row r="631" spans="15:17" x14ac:dyDescent="0.25">
      <c r="O631" s="22"/>
      <c r="P631" s="22"/>
      <c r="Q631" s="22"/>
    </row>
    <row r="632" spans="15:17" x14ac:dyDescent="0.25">
      <c r="O632" s="22"/>
      <c r="P632" s="22"/>
      <c r="Q632" s="22"/>
    </row>
    <row r="633" spans="15:17" x14ac:dyDescent="0.25">
      <c r="O633" s="22"/>
      <c r="P633" s="22"/>
      <c r="Q633" s="22"/>
    </row>
    <row r="634" spans="15:17" x14ac:dyDescent="0.25">
      <c r="O634" s="22"/>
      <c r="P634" s="22"/>
      <c r="Q634" s="22"/>
    </row>
    <row r="635" spans="15:17" x14ac:dyDescent="0.25">
      <c r="O635" s="22"/>
      <c r="P635" s="22"/>
      <c r="Q635" s="22"/>
    </row>
    <row r="636" spans="15:17" x14ac:dyDescent="0.25">
      <c r="O636" s="22"/>
      <c r="P636" s="22"/>
      <c r="Q636" s="22"/>
    </row>
    <row r="637" spans="15:17" x14ac:dyDescent="0.25">
      <c r="O637" s="22"/>
      <c r="P637" s="22"/>
      <c r="Q637" s="22"/>
    </row>
    <row r="638" spans="15:17" x14ac:dyDescent="0.25">
      <c r="O638" s="22"/>
      <c r="P638" s="22"/>
      <c r="Q638" s="22"/>
    </row>
    <row r="639" spans="15:17" x14ac:dyDescent="0.25">
      <c r="O639" s="22"/>
      <c r="P639" s="22"/>
      <c r="Q639" s="22"/>
    </row>
    <row r="640" spans="15:17" x14ac:dyDescent="0.25">
      <c r="O640" s="22"/>
      <c r="P640" s="22"/>
      <c r="Q640" s="22"/>
    </row>
    <row r="641" spans="15:17" x14ac:dyDescent="0.25">
      <c r="O641" s="22"/>
      <c r="P641" s="22"/>
      <c r="Q641" s="22"/>
    </row>
    <row r="642" spans="15:17" x14ac:dyDescent="0.25">
      <c r="O642" s="22"/>
      <c r="P642" s="22"/>
      <c r="Q642" s="22"/>
    </row>
    <row r="643" spans="15:17" x14ac:dyDescent="0.25">
      <c r="O643" s="22"/>
      <c r="P643" s="22"/>
      <c r="Q643" s="22"/>
    </row>
    <row r="644" spans="15:17" x14ac:dyDescent="0.25">
      <c r="O644" s="22"/>
      <c r="P644" s="22"/>
      <c r="Q644" s="22"/>
    </row>
    <row r="645" spans="15:17" x14ac:dyDescent="0.25">
      <c r="O645" s="22"/>
      <c r="P645" s="22"/>
      <c r="Q645" s="22"/>
    </row>
    <row r="646" spans="15:17" x14ac:dyDescent="0.25">
      <c r="O646" s="22"/>
      <c r="P646" s="22"/>
      <c r="Q646" s="22"/>
    </row>
    <row r="647" spans="15:17" x14ac:dyDescent="0.25">
      <c r="O647" s="22"/>
      <c r="P647" s="22"/>
      <c r="Q647" s="22"/>
    </row>
    <row r="648" spans="15:17" x14ac:dyDescent="0.25">
      <c r="O648" s="22"/>
      <c r="P648" s="22"/>
      <c r="Q648" s="22"/>
    </row>
    <row r="649" spans="15:17" x14ac:dyDescent="0.25">
      <c r="O649" s="22"/>
      <c r="P649" s="22"/>
      <c r="Q649" s="22"/>
    </row>
    <row r="650" spans="15:17" x14ac:dyDescent="0.25">
      <c r="O650" s="22"/>
      <c r="P650" s="22"/>
      <c r="Q650" s="22"/>
    </row>
    <row r="651" spans="15:17" x14ac:dyDescent="0.25">
      <c r="O651" s="22"/>
      <c r="P651" s="22"/>
      <c r="Q651" s="22"/>
    </row>
    <row r="652" spans="15:17" x14ac:dyDescent="0.25">
      <c r="O652" s="22"/>
      <c r="P652" s="22"/>
      <c r="Q652" s="22"/>
    </row>
    <row r="653" spans="15:17" x14ac:dyDescent="0.25">
      <c r="O653" s="22"/>
      <c r="P653" s="22"/>
      <c r="Q653" s="22"/>
    </row>
    <row r="654" spans="15:17" x14ac:dyDescent="0.25">
      <c r="O654" s="22"/>
      <c r="P654" s="22"/>
      <c r="Q654" s="22"/>
    </row>
    <row r="655" spans="15:17" x14ac:dyDescent="0.25">
      <c r="O655" s="22"/>
      <c r="P655" s="22"/>
      <c r="Q655" s="22"/>
    </row>
    <row r="656" spans="15:17" x14ac:dyDescent="0.25">
      <c r="O656" s="22"/>
      <c r="P656" s="22"/>
      <c r="Q656" s="22"/>
    </row>
    <row r="657" spans="15:17" x14ac:dyDescent="0.25">
      <c r="O657" s="22"/>
      <c r="P657" s="22"/>
      <c r="Q657" s="22"/>
    </row>
    <row r="658" spans="15:17" x14ac:dyDescent="0.25">
      <c r="O658" s="22"/>
      <c r="P658" s="22"/>
      <c r="Q658" s="22"/>
    </row>
    <row r="659" spans="15:17" x14ac:dyDescent="0.25">
      <c r="O659" s="22"/>
      <c r="P659" s="22"/>
      <c r="Q659" s="22"/>
    </row>
    <row r="660" spans="15:17" x14ac:dyDescent="0.25">
      <c r="O660" s="22"/>
      <c r="P660" s="22"/>
      <c r="Q660" s="22"/>
    </row>
    <row r="661" spans="15:17" x14ac:dyDescent="0.25">
      <c r="O661" s="22"/>
      <c r="P661" s="22"/>
      <c r="Q661" s="22"/>
    </row>
    <row r="662" spans="15:17" x14ac:dyDescent="0.25">
      <c r="O662" s="22"/>
      <c r="P662" s="22"/>
      <c r="Q662" s="22"/>
    </row>
    <row r="663" spans="15:17" x14ac:dyDescent="0.25">
      <c r="O663" s="22"/>
      <c r="P663" s="22"/>
      <c r="Q663" s="22"/>
    </row>
    <row r="664" spans="15:17" x14ac:dyDescent="0.25">
      <c r="O664" s="22"/>
      <c r="P664" s="22"/>
      <c r="Q664" s="22"/>
    </row>
    <row r="665" spans="15:17" x14ac:dyDescent="0.25">
      <c r="O665" s="22"/>
      <c r="P665" s="22"/>
      <c r="Q665" s="22"/>
    </row>
    <row r="666" spans="15:17" x14ac:dyDescent="0.25">
      <c r="O666" s="22"/>
      <c r="P666" s="22"/>
      <c r="Q666" s="22"/>
    </row>
    <row r="667" spans="15:17" x14ac:dyDescent="0.25">
      <c r="O667" s="22"/>
      <c r="P667" s="22"/>
      <c r="Q667" s="22"/>
    </row>
    <row r="668" spans="15:17" x14ac:dyDescent="0.25">
      <c r="O668" s="22"/>
      <c r="P668" s="22"/>
      <c r="Q668" s="22"/>
    </row>
    <row r="669" spans="15:17" x14ac:dyDescent="0.25">
      <c r="O669" s="22"/>
      <c r="P669" s="22"/>
      <c r="Q669" s="22"/>
    </row>
    <row r="670" spans="15:17" x14ac:dyDescent="0.25">
      <c r="O670" s="22"/>
      <c r="P670" s="22"/>
      <c r="Q670" s="22"/>
    </row>
    <row r="671" spans="15:17" x14ac:dyDescent="0.25">
      <c r="O671" s="22"/>
      <c r="P671" s="22"/>
      <c r="Q671" s="22"/>
    </row>
    <row r="672" spans="15:17" x14ac:dyDescent="0.25">
      <c r="O672" s="22"/>
      <c r="P672" s="22"/>
      <c r="Q672" s="22"/>
    </row>
    <row r="673" spans="15:17" x14ac:dyDescent="0.25">
      <c r="O673" s="22"/>
      <c r="P673" s="22"/>
      <c r="Q673" s="22"/>
    </row>
    <row r="674" spans="15:17" x14ac:dyDescent="0.25">
      <c r="O674" s="22"/>
      <c r="P674" s="22"/>
      <c r="Q674" s="22"/>
    </row>
    <row r="675" spans="15:17" x14ac:dyDescent="0.25">
      <c r="O675" s="22"/>
      <c r="P675" s="22"/>
      <c r="Q675" s="22"/>
    </row>
    <row r="676" spans="15:17" x14ac:dyDescent="0.25">
      <c r="O676" s="22"/>
      <c r="P676" s="22"/>
      <c r="Q676" s="22"/>
    </row>
    <row r="677" spans="15:17" x14ac:dyDescent="0.25">
      <c r="O677" s="22"/>
      <c r="P677" s="22"/>
      <c r="Q677" s="22"/>
    </row>
    <row r="678" spans="15:17" x14ac:dyDescent="0.25">
      <c r="O678" s="22"/>
      <c r="P678" s="22"/>
      <c r="Q678" s="22"/>
    </row>
    <row r="679" spans="15:17" x14ac:dyDescent="0.25">
      <c r="O679" s="22"/>
      <c r="P679" s="22"/>
      <c r="Q679" s="22"/>
    </row>
    <row r="680" spans="15:17" x14ac:dyDescent="0.25">
      <c r="O680" s="22"/>
      <c r="P680" s="22"/>
      <c r="Q680" s="22"/>
    </row>
    <row r="681" spans="15:17" x14ac:dyDescent="0.25">
      <c r="O681" s="22"/>
      <c r="P681" s="22"/>
      <c r="Q681" s="22"/>
    </row>
    <row r="682" spans="15:17" x14ac:dyDescent="0.25">
      <c r="O682" s="22"/>
      <c r="P682" s="22"/>
      <c r="Q682" s="22"/>
    </row>
    <row r="683" spans="15:17" x14ac:dyDescent="0.25">
      <c r="O683" s="22"/>
      <c r="P683" s="22"/>
      <c r="Q683" s="22"/>
    </row>
    <row r="684" spans="15:17" x14ac:dyDescent="0.25">
      <c r="O684" s="22"/>
      <c r="P684" s="22"/>
      <c r="Q684" s="22"/>
    </row>
    <row r="685" spans="15:17" x14ac:dyDescent="0.25">
      <c r="O685" s="22"/>
      <c r="P685" s="22"/>
      <c r="Q685" s="22"/>
    </row>
    <row r="686" spans="15:17" x14ac:dyDescent="0.25">
      <c r="O686" s="22"/>
      <c r="P686" s="22"/>
      <c r="Q686" s="22"/>
    </row>
    <row r="687" spans="15:17" x14ac:dyDescent="0.25">
      <c r="O687" s="22"/>
      <c r="P687" s="22"/>
      <c r="Q687" s="22"/>
    </row>
    <row r="688" spans="15:17" x14ac:dyDescent="0.25">
      <c r="O688" s="22"/>
      <c r="P688" s="22"/>
      <c r="Q688" s="22"/>
    </row>
    <row r="689" spans="15:17" x14ac:dyDescent="0.25">
      <c r="O689" s="22"/>
      <c r="P689" s="22"/>
      <c r="Q689" s="22"/>
    </row>
    <row r="690" spans="15:17" x14ac:dyDescent="0.25">
      <c r="O690" s="22"/>
      <c r="P690" s="22"/>
      <c r="Q690" s="22"/>
    </row>
    <row r="691" spans="15:17" x14ac:dyDescent="0.25">
      <c r="O691" s="22"/>
      <c r="P691" s="22"/>
      <c r="Q691" s="22"/>
    </row>
    <row r="692" spans="15:17" x14ac:dyDescent="0.25">
      <c r="O692" s="22"/>
      <c r="P692" s="22"/>
      <c r="Q692" s="22"/>
    </row>
    <row r="693" spans="15:17" x14ac:dyDescent="0.25">
      <c r="O693" s="22"/>
      <c r="P693" s="22"/>
      <c r="Q693" s="22"/>
    </row>
    <row r="694" spans="15:17" x14ac:dyDescent="0.25">
      <c r="O694" s="22"/>
      <c r="P694" s="22"/>
      <c r="Q694" s="22"/>
    </row>
    <row r="695" spans="15:17" x14ac:dyDescent="0.25">
      <c r="O695" s="22"/>
      <c r="P695" s="22"/>
      <c r="Q695" s="22"/>
    </row>
    <row r="696" spans="15:17" x14ac:dyDescent="0.25">
      <c r="O696" s="22"/>
      <c r="P696" s="22"/>
      <c r="Q696" s="22"/>
    </row>
    <row r="697" spans="15:17" x14ac:dyDescent="0.25">
      <c r="O697" s="22"/>
      <c r="P697" s="22"/>
      <c r="Q697" s="22"/>
    </row>
    <row r="698" spans="15:17" x14ac:dyDescent="0.25">
      <c r="O698" s="22"/>
      <c r="P698" s="22"/>
      <c r="Q698" s="22"/>
    </row>
    <row r="699" spans="15:17" x14ac:dyDescent="0.25">
      <c r="O699" s="22"/>
      <c r="P699" s="22"/>
      <c r="Q699" s="22"/>
    </row>
    <row r="700" spans="15:17" x14ac:dyDescent="0.25">
      <c r="O700" s="22"/>
      <c r="P700" s="22"/>
      <c r="Q700" s="22"/>
    </row>
    <row r="701" spans="15:17" x14ac:dyDescent="0.25">
      <c r="O701" s="22"/>
      <c r="P701" s="22"/>
      <c r="Q701" s="22"/>
    </row>
    <row r="702" spans="15:17" x14ac:dyDescent="0.25">
      <c r="O702" s="22"/>
      <c r="P702" s="22"/>
      <c r="Q702" s="22"/>
    </row>
    <row r="703" spans="15:17" x14ac:dyDescent="0.25">
      <c r="O703" s="22"/>
      <c r="P703" s="22"/>
      <c r="Q703" s="22"/>
    </row>
    <row r="704" spans="15:17" x14ac:dyDescent="0.25">
      <c r="O704" s="22"/>
      <c r="P704" s="22"/>
      <c r="Q704" s="22"/>
    </row>
    <row r="705" spans="15:17" x14ac:dyDescent="0.25">
      <c r="O705" s="22"/>
      <c r="P705" s="22"/>
      <c r="Q705" s="22"/>
    </row>
    <row r="706" spans="15:17" x14ac:dyDescent="0.25">
      <c r="O706" s="22"/>
      <c r="P706" s="22"/>
      <c r="Q706" s="22"/>
    </row>
    <row r="707" spans="15:17" x14ac:dyDescent="0.25">
      <c r="O707" s="22"/>
      <c r="P707" s="22"/>
      <c r="Q707" s="22"/>
    </row>
    <row r="708" spans="15:17" x14ac:dyDescent="0.25">
      <c r="O708" s="22"/>
      <c r="P708" s="22"/>
      <c r="Q708" s="22"/>
    </row>
    <row r="709" spans="15:17" x14ac:dyDescent="0.25">
      <c r="O709" s="22"/>
      <c r="P709" s="22"/>
      <c r="Q709" s="22"/>
    </row>
    <row r="710" spans="15:17" x14ac:dyDescent="0.25">
      <c r="O710" s="22"/>
      <c r="P710" s="22"/>
      <c r="Q710" s="22"/>
    </row>
    <row r="711" spans="15:17" x14ac:dyDescent="0.25">
      <c r="O711" s="22"/>
      <c r="P711" s="22"/>
      <c r="Q711" s="22"/>
    </row>
    <row r="712" spans="15:17" x14ac:dyDescent="0.25">
      <c r="O712" s="22"/>
      <c r="P712" s="22"/>
      <c r="Q712" s="22"/>
    </row>
    <row r="713" spans="15:17" x14ac:dyDescent="0.25">
      <c r="O713" s="22"/>
      <c r="P713" s="22"/>
      <c r="Q713" s="22"/>
    </row>
    <row r="714" spans="15:17" x14ac:dyDescent="0.25">
      <c r="O714" s="22"/>
      <c r="P714" s="22"/>
      <c r="Q714" s="22"/>
    </row>
    <row r="715" spans="15:17" x14ac:dyDescent="0.25">
      <c r="O715" s="22"/>
      <c r="P715" s="22"/>
      <c r="Q715" s="22"/>
    </row>
    <row r="716" spans="15:17" x14ac:dyDescent="0.25">
      <c r="O716" s="22"/>
      <c r="P716" s="22"/>
      <c r="Q716" s="22"/>
    </row>
    <row r="717" spans="15:17" x14ac:dyDescent="0.25">
      <c r="O717" s="22"/>
      <c r="P717" s="22"/>
      <c r="Q717" s="22"/>
    </row>
    <row r="718" spans="15:17" x14ac:dyDescent="0.25">
      <c r="O718" s="22"/>
      <c r="P718" s="22"/>
      <c r="Q718" s="22"/>
    </row>
    <row r="719" spans="15:17" x14ac:dyDescent="0.25">
      <c r="O719" s="22"/>
      <c r="P719" s="22"/>
      <c r="Q719" s="22"/>
    </row>
    <row r="720" spans="15:17" x14ac:dyDescent="0.25">
      <c r="O720" s="22"/>
      <c r="P720" s="22"/>
      <c r="Q720" s="22"/>
    </row>
    <row r="721" spans="15:17" x14ac:dyDescent="0.25">
      <c r="O721" s="22"/>
      <c r="P721" s="22"/>
      <c r="Q721" s="22"/>
    </row>
    <row r="722" spans="15:17" x14ac:dyDescent="0.25">
      <c r="O722" s="22"/>
      <c r="P722" s="22"/>
      <c r="Q722" s="22"/>
    </row>
    <row r="723" spans="15:17" x14ac:dyDescent="0.25">
      <c r="O723" s="22"/>
      <c r="P723" s="22"/>
      <c r="Q723" s="22"/>
    </row>
    <row r="724" spans="15:17" x14ac:dyDescent="0.25">
      <c r="O724" s="22"/>
      <c r="P724" s="22"/>
      <c r="Q724" s="22"/>
    </row>
    <row r="725" spans="15:17" x14ac:dyDescent="0.25">
      <c r="O725" s="22"/>
      <c r="P725" s="22"/>
      <c r="Q725" s="22"/>
    </row>
    <row r="726" spans="15:17" x14ac:dyDescent="0.25">
      <c r="O726" s="22"/>
      <c r="P726" s="22"/>
      <c r="Q726" s="22"/>
    </row>
    <row r="727" spans="15:17" x14ac:dyDescent="0.25">
      <c r="O727" s="22"/>
      <c r="P727" s="22"/>
      <c r="Q727" s="22"/>
    </row>
    <row r="728" spans="15:17" x14ac:dyDescent="0.25">
      <c r="O728" s="22"/>
      <c r="P728" s="22"/>
      <c r="Q728" s="22"/>
    </row>
    <row r="729" spans="15:17" x14ac:dyDescent="0.25">
      <c r="O729" s="22"/>
      <c r="P729" s="22"/>
      <c r="Q729" s="22"/>
    </row>
    <row r="730" spans="15:17" x14ac:dyDescent="0.25">
      <c r="O730" s="22"/>
      <c r="P730" s="22"/>
      <c r="Q730" s="22"/>
    </row>
    <row r="731" spans="15:17" x14ac:dyDescent="0.25">
      <c r="O731" s="22"/>
      <c r="P731" s="22"/>
      <c r="Q731" s="22"/>
    </row>
    <row r="732" spans="15:17" x14ac:dyDescent="0.25">
      <c r="O732" s="22"/>
      <c r="P732" s="22"/>
      <c r="Q732" s="22"/>
    </row>
    <row r="733" spans="15:17" x14ac:dyDescent="0.25">
      <c r="O733" s="22"/>
      <c r="P733" s="22"/>
      <c r="Q733" s="22"/>
    </row>
    <row r="734" spans="15:17" x14ac:dyDescent="0.25">
      <c r="O734" s="22"/>
      <c r="P734" s="22"/>
      <c r="Q734" s="22"/>
    </row>
    <row r="735" spans="15:17" x14ac:dyDescent="0.25">
      <c r="O735" s="22"/>
      <c r="P735" s="22"/>
      <c r="Q735" s="22"/>
    </row>
    <row r="736" spans="15:17" x14ac:dyDescent="0.25">
      <c r="O736" s="22"/>
      <c r="P736" s="22"/>
      <c r="Q736" s="22"/>
    </row>
    <row r="737" spans="15:17" x14ac:dyDescent="0.25">
      <c r="O737" s="22"/>
      <c r="P737" s="22"/>
      <c r="Q737" s="22"/>
    </row>
    <row r="738" spans="15:17" x14ac:dyDescent="0.25">
      <c r="O738" s="22"/>
      <c r="P738" s="22"/>
      <c r="Q738" s="22"/>
    </row>
    <row r="739" spans="15:17" x14ac:dyDescent="0.25">
      <c r="O739" s="22"/>
      <c r="P739" s="22"/>
      <c r="Q739" s="22"/>
    </row>
    <row r="740" spans="15:17" x14ac:dyDescent="0.25">
      <c r="O740" s="22"/>
      <c r="P740" s="22"/>
      <c r="Q740" s="22"/>
    </row>
    <row r="741" spans="15:17" x14ac:dyDescent="0.25">
      <c r="O741" s="22"/>
      <c r="P741" s="22"/>
      <c r="Q741" s="22"/>
    </row>
    <row r="742" spans="15:17" x14ac:dyDescent="0.25">
      <c r="O742" s="22"/>
      <c r="P742" s="22"/>
      <c r="Q742" s="22"/>
    </row>
    <row r="743" spans="15:17" x14ac:dyDescent="0.25">
      <c r="O743" s="22"/>
      <c r="P743" s="22"/>
      <c r="Q743" s="22"/>
    </row>
    <row r="744" spans="15:17" x14ac:dyDescent="0.25">
      <c r="O744" s="22"/>
      <c r="P744" s="22"/>
      <c r="Q744" s="22"/>
    </row>
    <row r="745" spans="15:17" x14ac:dyDescent="0.25">
      <c r="O745" s="22"/>
      <c r="P745" s="22"/>
      <c r="Q745" s="22"/>
    </row>
    <row r="746" spans="15:17" x14ac:dyDescent="0.25">
      <c r="O746" s="22"/>
      <c r="P746" s="22"/>
      <c r="Q746" s="22"/>
    </row>
    <row r="747" spans="15:17" x14ac:dyDescent="0.25">
      <c r="O747" s="22"/>
      <c r="P747" s="22"/>
      <c r="Q747" s="22"/>
    </row>
    <row r="748" spans="15:17" x14ac:dyDescent="0.25">
      <c r="O748" s="22"/>
      <c r="P748" s="22"/>
      <c r="Q748" s="22"/>
    </row>
    <row r="749" spans="15:17" x14ac:dyDescent="0.25">
      <c r="O749" s="22"/>
      <c r="P749" s="22"/>
      <c r="Q749" s="22"/>
    </row>
    <row r="750" spans="15:17" x14ac:dyDescent="0.25">
      <c r="O750" s="22"/>
      <c r="P750" s="22"/>
      <c r="Q750" s="22"/>
    </row>
    <row r="751" spans="15:17" x14ac:dyDescent="0.25">
      <c r="O751" s="22"/>
      <c r="P751" s="22"/>
      <c r="Q751" s="22"/>
    </row>
    <row r="752" spans="15:17" x14ac:dyDescent="0.25">
      <c r="O752" s="22"/>
      <c r="P752" s="22"/>
      <c r="Q752" s="22"/>
    </row>
    <row r="753" spans="15:17" x14ac:dyDescent="0.25">
      <c r="O753" s="22"/>
      <c r="P753" s="22"/>
      <c r="Q753" s="22"/>
    </row>
    <row r="754" spans="15:17" x14ac:dyDescent="0.25">
      <c r="O754" s="22"/>
      <c r="P754" s="22"/>
      <c r="Q754" s="22"/>
    </row>
    <row r="755" spans="15:17" x14ac:dyDescent="0.25">
      <c r="O755" s="22"/>
      <c r="P755" s="22"/>
      <c r="Q755" s="22"/>
    </row>
    <row r="756" spans="15:17" x14ac:dyDescent="0.25">
      <c r="O756" s="22"/>
      <c r="P756" s="22"/>
      <c r="Q756" s="22"/>
    </row>
    <row r="757" spans="15:17" x14ac:dyDescent="0.25">
      <c r="O757" s="22"/>
      <c r="P757" s="22"/>
      <c r="Q757" s="22"/>
    </row>
    <row r="758" spans="15:17" x14ac:dyDescent="0.25">
      <c r="O758" s="22"/>
      <c r="P758" s="22"/>
      <c r="Q758" s="22"/>
    </row>
    <row r="759" spans="15:17" x14ac:dyDescent="0.25">
      <c r="O759" s="22"/>
      <c r="P759" s="22"/>
      <c r="Q759" s="22"/>
    </row>
    <row r="760" spans="15:17" x14ac:dyDescent="0.25">
      <c r="O760" s="22"/>
      <c r="P760" s="22"/>
      <c r="Q760" s="22"/>
    </row>
    <row r="761" spans="15:17" x14ac:dyDescent="0.25">
      <c r="O761" s="22"/>
      <c r="P761" s="22"/>
      <c r="Q761" s="22"/>
    </row>
    <row r="762" spans="15:17" x14ac:dyDescent="0.25">
      <c r="O762" s="22"/>
      <c r="P762" s="22"/>
      <c r="Q762" s="22"/>
    </row>
    <row r="763" spans="15:17" x14ac:dyDescent="0.25">
      <c r="O763" s="22"/>
      <c r="P763" s="22"/>
      <c r="Q763" s="22"/>
    </row>
    <row r="764" spans="15:17" x14ac:dyDescent="0.25">
      <c r="O764" s="22"/>
      <c r="P764" s="22"/>
      <c r="Q764" s="22"/>
    </row>
    <row r="765" spans="15:17" x14ac:dyDescent="0.25">
      <c r="O765" s="22"/>
      <c r="P765" s="22"/>
      <c r="Q765" s="22"/>
    </row>
    <row r="766" spans="15:17" x14ac:dyDescent="0.25">
      <c r="O766" s="22"/>
      <c r="P766" s="22"/>
      <c r="Q766" s="22"/>
    </row>
    <row r="767" spans="15:17" x14ac:dyDescent="0.25">
      <c r="O767" s="22"/>
      <c r="P767" s="22"/>
      <c r="Q767" s="22"/>
    </row>
    <row r="768" spans="15:17" x14ac:dyDescent="0.25">
      <c r="O768" s="22"/>
      <c r="P768" s="22"/>
      <c r="Q768" s="22"/>
    </row>
    <row r="769" spans="15:17" x14ac:dyDescent="0.25">
      <c r="O769" s="22"/>
      <c r="P769" s="22"/>
      <c r="Q769" s="22"/>
    </row>
    <row r="770" spans="15:17" x14ac:dyDescent="0.25">
      <c r="O770" s="22"/>
      <c r="P770" s="22"/>
      <c r="Q770" s="22"/>
    </row>
    <row r="771" spans="15:17" x14ac:dyDescent="0.25">
      <c r="O771" s="22"/>
      <c r="P771" s="22"/>
      <c r="Q771" s="22"/>
    </row>
    <row r="772" spans="15:17" x14ac:dyDescent="0.25">
      <c r="O772" s="22"/>
      <c r="P772" s="22"/>
      <c r="Q772" s="22"/>
    </row>
    <row r="773" spans="15:17" x14ac:dyDescent="0.25">
      <c r="O773" s="22"/>
      <c r="P773" s="22"/>
      <c r="Q773" s="22"/>
    </row>
    <row r="774" spans="15:17" x14ac:dyDescent="0.25">
      <c r="O774" s="22"/>
      <c r="P774" s="22"/>
      <c r="Q774" s="22"/>
    </row>
    <row r="775" spans="15:17" x14ac:dyDescent="0.25">
      <c r="O775" s="22"/>
      <c r="P775" s="22"/>
      <c r="Q775" s="22"/>
    </row>
    <row r="776" spans="15:17" x14ac:dyDescent="0.25">
      <c r="O776" s="22"/>
      <c r="P776" s="22"/>
      <c r="Q776" s="22"/>
    </row>
    <row r="777" spans="15:17" x14ac:dyDescent="0.25">
      <c r="O777" s="22"/>
      <c r="P777" s="22"/>
      <c r="Q777" s="22"/>
    </row>
    <row r="778" spans="15:17" x14ac:dyDescent="0.25">
      <c r="O778" s="22"/>
      <c r="P778" s="22"/>
      <c r="Q778" s="22"/>
    </row>
    <row r="779" spans="15:17" x14ac:dyDescent="0.25">
      <c r="O779" s="22"/>
      <c r="P779" s="22"/>
      <c r="Q779" s="22"/>
    </row>
    <row r="780" spans="15:17" x14ac:dyDescent="0.25">
      <c r="O780" s="22"/>
      <c r="P780" s="22"/>
      <c r="Q780" s="22"/>
    </row>
    <row r="781" spans="15:17" x14ac:dyDescent="0.25">
      <c r="O781" s="22"/>
      <c r="P781" s="22"/>
      <c r="Q781" s="22"/>
    </row>
    <row r="782" spans="15:17" x14ac:dyDescent="0.25">
      <c r="O782" s="22"/>
      <c r="P782" s="22"/>
      <c r="Q782" s="22"/>
    </row>
    <row r="783" spans="15:17" x14ac:dyDescent="0.25">
      <c r="O783" s="22"/>
      <c r="P783" s="22"/>
      <c r="Q783" s="22"/>
    </row>
    <row r="784" spans="15:17" x14ac:dyDescent="0.25">
      <c r="O784" s="22"/>
      <c r="P784" s="22"/>
      <c r="Q784" s="22"/>
    </row>
    <row r="785" spans="15:17" x14ac:dyDescent="0.25">
      <c r="O785" s="22"/>
      <c r="P785" s="22"/>
      <c r="Q785" s="22"/>
    </row>
    <row r="786" spans="15:17" x14ac:dyDescent="0.25">
      <c r="O786" s="22"/>
      <c r="P786" s="22"/>
      <c r="Q786" s="22"/>
    </row>
    <row r="787" spans="15:17" x14ac:dyDescent="0.25">
      <c r="O787" s="22"/>
      <c r="P787" s="22"/>
      <c r="Q787" s="22"/>
    </row>
    <row r="788" spans="15:17" x14ac:dyDescent="0.25">
      <c r="O788" s="22"/>
      <c r="P788" s="22"/>
      <c r="Q788" s="22"/>
    </row>
    <row r="789" spans="15:17" x14ac:dyDescent="0.25">
      <c r="O789" s="22"/>
      <c r="P789" s="22"/>
      <c r="Q789" s="22"/>
    </row>
    <row r="790" spans="15:17" x14ac:dyDescent="0.25">
      <c r="O790" s="22"/>
      <c r="P790" s="22"/>
      <c r="Q790" s="22"/>
    </row>
    <row r="791" spans="15:17" x14ac:dyDescent="0.25">
      <c r="O791" s="22"/>
      <c r="P791" s="22"/>
      <c r="Q791" s="22"/>
    </row>
    <row r="792" spans="15:17" x14ac:dyDescent="0.25">
      <c r="O792" s="22"/>
      <c r="P792" s="22"/>
      <c r="Q792" s="22"/>
    </row>
    <row r="793" spans="15:17" x14ac:dyDescent="0.25">
      <c r="O793" s="22"/>
      <c r="P793" s="22"/>
      <c r="Q793" s="22"/>
    </row>
    <row r="794" spans="15:17" x14ac:dyDescent="0.25">
      <c r="O794" s="22"/>
      <c r="P794" s="22"/>
      <c r="Q794" s="22"/>
    </row>
    <row r="795" spans="15:17" x14ac:dyDescent="0.25">
      <c r="O795" s="22"/>
      <c r="P795" s="22"/>
      <c r="Q795" s="22"/>
    </row>
    <row r="796" spans="15:17" x14ac:dyDescent="0.25">
      <c r="O796" s="22"/>
      <c r="P796" s="22"/>
      <c r="Q796" s="22"/>
    </row>
    <row r="797" spans="15:17" x14ac:dyDescent="0.25">
      <c r="O797" s="22"/>
      <c r="P797" s="22"/>
      <c r="Q797" s="22"/>
    </row>
  </sheetData>
  <autoFilter ref="A1:U2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zoomScale="60" zoomScaleNormal="60" workbookViewId="0">
      <selection activeCell="C16" sqref="C16"/>
    </sheetView>
  </sheetViews>
  <sheetFormatPr defaultRowHeight="15" x14ac:dyDescent="0.25"/>
  <cols>
    <col min="1" max="1" width="22.28515625" style="13" customWidth="1"/>
    <col min="2" max="2" width="25.7109375" style="13" bestFit="1" customWidth="1"/>
    <col min="3" max="3" width="79.7109375" style="13" customWidth="1"/>
    <col min="4" max="4" width="10" style="13" customWidth="1"/>
    <col min="5" max="5" width="18.42578125" style="13" customWidth="1"/>
    <col min="6" max="6" width="22.28515625" style="13" customWidth="1"/>
    <col min="7" max="7" width="22" style="13" bestFit="1" customWidth="1"/>
    <col min="8" max="8" width="6.7109375" style="13" customWidth="1"/>
    <col min="9" max="9" width="7.5703125" style="13" customWidth="1"/>
    <col min="10" max="10" width="7.28515625" style="13" customWidth="1"/>
    <col min="11" max="11" width="7" style="13" customWidth="1"/>
    <col min="12" max="12" width="159.140625" style="27" customWidth="1"/>
    <col min="13" max="13" width="11.85546875" style="13" customWidth="1"/>
    <col min="14" max="14" width="17.28515625" style="13" customWidth="1"/>
    <col min="15" max="17" width="14.140625" style="13" customWidth="1"/>
    <col min="18" max="18" width="17.5703125" style="13" customWidth="1"/>
    <col min="19" max="19" width="13.85546875" style="13" customWidth="1"/>
    <col min="20" max="20" width="35.28515625" style="13" bestFit="1" customWidth="1"/>
    <col min="21" max="16384" width="9.140625" style="13"/>
  </cols>
  <sheetData>
    <row r="1" spans="1:20" ht="45.75" x14ac:dyDescent="0.3">
      <c r="A1" s="19" t="s">
        <v>602</v>
      </c>
      <c r="B1" s="19" t="s">
        <v>396</v>
      </c>
      <c r="C1" s="19" t="s">
        <v>600</v>
      </c>
      <c r="D1" s="20" t="s">
        <v>601</v>
      </c>
      <c r="E1" s="31" t="s">
        <v>398</v>
      </c>
      <c r="F1" s="19" t="s">
        <v>602</v>
      </c>
      <c r="G1" s="19" t="s">
        <v>603</v>
      </c>
      <c r="H1" s="32" t="s">
        <v>401</v>
      </c>
      <c r="I1" s="32" t="s">
        <v>402</v>
      </c>
      <c r="J1" s="32" t="s">
        <v>403</v>
      </c>
      <c r="K1" s="20" t="s">
        <v>606</v>
      </c>
      <c r="L1" s="19" t="s">
        <v>607</v>
      </c>
      <c r="M1" s="20" t="s">
        <v>405</v>
      </c>
      <c r="N1" s="19" t="s">
        <v>406</v>
      </c>
      <c r="O1" s="33" t="s">
        <v>718</v>
      </c>
      <c r="P1" s="33" t="s">
        <v>719</v>
      </c>
      <c r="Q1" s="33" t="s">
        <v>720</v>
      </c>
      <c r="R1" s="20" t="s">
        <v>407</v>
      </c>
      <c r="S1" s="19" t="s">
        <v>408</v>
      </c>
      <c r="T1" s="19" t="s">
        <v>409</v>
      </c>
    </row>
    <row r="2" spans="1:20" ht="30" x14ac:dyDescent="0.25">
      <c r="A2" s="13" t="s">
        <v>89</v>
      </c>
      <c r="B2" s="13" t="s">
        <v>658</v>
      </c>
      <c r="C2" s="13" t="s">
        <v>659</v>
      </c>
      <c r="D2" s="24">
        <v>27.5</v>
      </c>
      <c r="E2" s="24"/>
      <c r="F2" s="13" t="s">
        <v>89</v>
      </c>
      <c r="G2" s="13" t="s">
        <v>660</v>
      </c>
      <c r="H2" s="13">
        <v>190</v>
      </c>
      <c r="I2" s="13">
        <v>90</v>
      </c>
      <c r="J2" s="13">
        <v>230</v>
      </c>
      <c r="K2" s="13">
        <v>16.100000000000001</v>
      </c>
      <c r="L2" s="27" t="s">
        <v>661</v>
      </c>
      <c r="M2" s="13" t="s">
        <v>13</v>
      </c>
      <c r="N2" s="13" t="s">
        <v>66</v>
      </c>
    </row>
    <row r="3" spans="1:20" ht="30" x14ac:dyDescent="0.25">
      <c r="A3" s="13" t="s">
        <v>78</v>
      </c>
      <c r="B3" s="13" t="s">
        <v>662</v>
      </c>
      <c r="C3" s="13" t="s">
        <v>663</v>
      </c>
      <c r="D3" s="24">
        <v>19.5</v>
      </c>
      <c r="E3" s="24"/>
      <c r="F3" s="13" t="s">
        <v>78</v>
      </c>
      <c r="G3" s="13" t="s">
        <v>660</v>
      </c>
      <c r="H3" s="13">
        <v>190</v>
      </c>
      <c r="I3" s="13">
        <v>90</v>
      </c>
      <c r="J3" s="13">
        <v>300</v>
      </c>
      <c r="K3" s="13">
        <v>15.2</v>
      </c>
      <c r="L3" s="23" t="s">
        <v>664</v>
      </c>
      <c r="M3" s="13" t="s">
        <v>13</v>
      </c>
      <c r="N3" s="13" t="s">
        <v>66</v>
      </c>
      <c r="T3" s="13" t="s">
        <v>665</v>
      </c>
    </row>
    <row r="4" spans="1:20" ht="30" x14ac:dyDescent="0.25">
      <c r="A4" s="13" t="s">
        <v>195</v>
      </c>
      <c r="B4" s="13" t="s">
        <v>658</v>
      </c>
      <c r="C4" s="13" t="s">
        <v>666</v>
      </c>
      <c r="D4" s="21">
        <v>40</v>
      </c>
      <c r="E4" s="21"/>
      <c r="F4" s="13" t="s">
        <v>195</v>
      </c>
      <c r="G4" s="13" t="s">
        <v>660</v>
      </c>
      <c r="H4" s="13">
        <v>190</v>
      </c>
      <c r="I4" s="13">
        <v>135</v>
      </c>
      <c r="J4" s="13">
        <v>230</v>
      </c>
      <c r="K4" s="13">
        <v>24.1</v>
      </c>
      <c r="L4" s="27" t="s">
        <v>661</v>
      </c>
      <c r="M4" s="13" t="s">
        <v>13</v>
      </c>
      <c r="N4" s="13" t="s">
        <v>66</v>
      </c>
    </row>
    <row r="5" spans="1:20" ht="45" x14ac:dyDescent="0.25">
      <c r="A5" s="13" t="s">
        <v>200</v>
      </c>
      <c r="B5" s="13" t="s">
        <v>662</v>
      </c>
      <c r="C5" s="13" t="s">
        <v>667</v>
      </c>
      <c r="D5" s="24">
        <v>29</v>
      </c>
      <c r="E5" s="24"/>
      <c r="F5" s="13" t="s">
        <v>200</v>
      </c>
      <c r="G5" s="13" t="s">
        <v>660</v>
      </c>
      <c r="H5" s="13">
        <v>190</v>
      </c>
      <c r="I5" s="13">
        <v>135</v>
      </c>
      <c r="J5" s="13">
        <v>300</v>
      </c>
      <c r="K5" s="13">
        <f>13.27*2</f>
        <v>26.54</v>
      </c>
      <c r="L5" s="23" t="s">
        <v>668</v>
      </c>
      <c r="M5" s="13" t="s">
        <v>13</v>
      </c>
      <c r="N5" s="13" t="s">
        <v>66</v>
      </c>
      <c r="T5" s="13" t="s">
        <v>665</v>
      </c>
    </row>
    <row r="6" spans="1:20" ht="30" x14ac:dyDescent="0.25">
      <c r="A6" s="13" t="s">
        <v>197</v>
      </c>
      <c r="B6" s="13" t="s">
        <v>658</v>
      </c>
      <c r="C6" s="13" t="s">
        <v>669</v>
      </c>
      <c r="D6" s="24">
        <v>52</v>
      </c>
      <c r="E6" s="24"/>
      <c r="F6" s="13" t="s">
        <v>197</v>
      </c>
      <c r="G6" s="13" t="s">
        <v>660</v>
      </c>
      <c r="H6" s="13">
        <v>200</v>
      </c>
      <c r="I6" s="13">
        <v>150</v>
      </c>
      <c r="J6" s="13">
        <v>230</v>
      </c>
      <c r="K6" s="13">
        <v>26.2</v>
      </c>
      <c r="L6" s="27" t="s">
        <v>670</v>
      </c>
      <c r="M6" s="13" t="s">
        <v>13</v>
      </c>
      <c r="N6" s="13" t="s">
        <v>66</v>
      </c>
    </row>
    <row r="7" spans="1:20" ht="45" x14ac:dyDescent="0.25">
      <c r="A7" s="13" t="s">
        <v>203</v>
      </c>
      <c r="B7" s="13" t="s">
        <v>662</v>
      </c>
      <c r="C7" s="13" t="s">
        <v>671</v>
      </c>
      <c r="D7" s="24">
        <v>44</v>
      </c>
      <c r="E7" s="24"/>
      <c r="F7" s="13" t="s">
        <v>203</v>
      </c>
      <c r="G7" s="13" t="s">
        <v>660</v>
      </c>
      <c r="H7" s="13">
        <v>200</v>
      </c>
      <c r="I7" s="13">
        <v>150</v>
      </c>
      <c r="J7" s="13">
        <v>300</v>
      </c>
      <c r="K7" s="13">
        <f>14.1*2</f>
        <v>28.2</v>
      </c>
      <c r="L7" s="23" t="s">
        <v>672</v>
      </c>
      <c r="M7" s="13" t="s">
        <v>13</v>
      </c>
      <c r="N7" s="13" t="s">
        <v>66</v>
      </c>
      <c r="T7" s="13" t="s">
        <v>665</v>
      </c>
    </row>
    <row r="8" spans="1:20" ht="30" x14ac:dyDescent="0.25">
      <c r="A8" s="13" t="s">
        <v>92</v>
      </c>
      <c r="B8" s="13" t="s">
        <v>673</v>
      </c>
      <c r="C8" s="13" t="s">
        <v>674</v>
      </c>
      <c r="D8" s="24">
        <v>46.5</v>
      </c>
      <c r="E8" s="24"/>
      <c r="F8" s="13" t="s">
        <v>92</v>
      </c>
      <c r="G8" s="13" t="s">
        <v>675</v>
      </c>
      <c r="H8" s="13">
        <v>190</v>
      </c>
      <c r="I8" s="13">
        <v>90</v>
      </c>
      <c r="J8" s="13">
        <v>230</v>
      </c>
      <c r="K8" s="13">
        <v>16.920000000000002</v>
      </c>
      <c r="L8" s="27" t="s">
        <v>676</v>
      </c>
      <c r="M8" s="13" t="s">
        <v>13</v>
      </c>
      <c r="N8" s="13" t="s">
        <v>66</v>
      </c>
    </row>
    <row r="9" spans="1:20" ht="30" x14ac:dyDescent="0.25">
      <c r="A9" s="13" t="s">
        <v>83</v>
      </c>
      <c r="B9" s="13" t="s">
        <v>677</v>
      </c>
      <c r="C9" s="13" t="s">
        <v>678</v>
      </c>
      <c r="D9" s="24">
        <v>30.5</v>
      </c>
      <c r="E9" s="24"/>
      <c r="F9" s="13" t="s">
        <v>679</v>
      </c>
      <c r="G9" s="13" t="s">
        <v>675</v>
      </c>
      <c r="H9" s="13">
        <v>190</v>
      </c>
      <c r="I9" s="13">
        <v>90</v>
      </c>
      <c r="J9" s="13">
        <v>350</v>
      </c>
      <c r="K9" s="13">
        <v>16.38</v>
      </c>
      <c r="L9" s="23" t="s">
        <v>680</v>
      </c>
      <c r="M9" s="13" t="s">
        <v>13</v>
      </c>
      <c r="N9" s="13" t="s">
        <v>66</v>
      </c>
      <c r="T9" s="13" t="s">
        <v>665</v>
      </c>
    </row>
    <row r="10" spans="1:20" ht="30" x14ac:dyDescent="0.25">
      <c r="A10" s="13" t="s">
        <v>198</v>
      </c>
      <c r="B10" s="13" t="s">
        <v>673</v>
      </c>
      <c r="C10" s="13" t="s">
        <v>681</v>
      </c>
      <c r="D10" s="24">
        <v>61.5</v>
      </c>
      <c r="E10" s="24"/>
      <c r="F10" s="13" t="s">
        <v>198</v>
      </c>
      <c r="G10" s="13" t="s">
        <v>675</v>
      </c>
      <c r="H10" s="13">
        <v>190</v>
      </c>
      <c r="I10" s="13">
        <v>135</v>
      </c>
      <c r="J10" s="13">
        <v>230</v>
      </c>
      <c r="K10" s="13">
        <v>25.38</v>
      </c>
      <c r="L10" s="27" t="s">
        <v>676</v>
      </c>
      <c r="M10" s="13" t="s">
        <v>13</v>
      </c>
      <c r="N10" s="13" t="s">
        <v>66</v>
      </c>
    </row>
    <row r="11" spans="1:20" ht="45" x14ac:dyDescent="0.25">
      <c r="A11" s="13" t="s">
        <v>202</v>
      </c>
      <c r="B11" s="13" t="s">
        <v>677</v>
      </c>
      <c r="C11" s="13" t="s">
        <v>682</v>
      </c>
      <c r="D11" s="24">
        <v>41</v>
      </c>
      <c r="E11" s="24"/>
      <c r="F11" s="13" t="s">
        <v>202</v>
      </c>
      <c r="G11" s="13" t="s">
        <v>675</v>
      </c>
      <c r="H11" s="13">
        <v>190</v>
      </c>
      <c r="I11" s="13">
        <v>135</v>
      </c>
      <c r="J11" s="13">
        <v>350</v>
      </c>
      <c r="K11" s="13">
        <f>13.27*2</f>
        <v>26.54</v>
      </c>
      <c r="L11" s="23" t="s">
        <v>683</v>
      </c>
      <c r="M11" s="13" t="s">
        <v>13</v>
      </c>
      <c r="N11" s="13" t="s">
        <v>66</v>
      </c>
      <c r="T11" s="13" t="s">
        <v>665</v>
      </c>
    </row>
    <row r="12" spans="1:20" ht="30" x14ac:dyDescent="0.25">
      <c r="A12" s="13" t="s">
        <v>685</v>
      </c>
      <c r="B12" s="13" t="s">
        <v>673</v>
      </c>
      <c r="C12" s="13" t="s">
        <v>684</v>
      </c>
      <c r="D12" s="24">
        <v>78.5</v>
      </c>
      <c r="E12" s="24"/>
      <c r="F12" s="13" t="s">
        <v>685</v>
      </c>
      <c r="G12" s="13" t="s">
        <v>675</v>
      </c>
      <c r="H12" s="13">
        <v>200</v>
      </c>
      <c r="I12" s="13">
        <v>150</v>
      </c>
      <c r="J12" s="13">
        <v>230</v>
      </c>
      <c r="K12" s="13">
        <v>28.2</v>
      </c>
      <c r="L12" s="27" t="s">
        <v>676</v>
      </c>
      <c r="M12" s="13" t="s">
        <v>13</v>
      </c>
      <c r="N12" s="13" t="s">
        <v>66</v>
      </c>
    </row>
    <row r="13" spans="1:20" ht="45" x14ac:dyDescent="0.25">
      <c r="A13" s="13" t="s">
        <v>687</v>
      </c>
      <c r="B13" s="13" t="s">
        <v>677</v>
      </c>
      <c r="C13" s="13" t="s">
        <v>686</v>
      </c>
      <c r="D13" s="24">
        <v>61</v>
      </c>
      <c r="E13" s="24"/>
      <c r="F13" s="13" t="s">
        <v>687</v>
      </c>
      <c r="G13" s="13" t="s">
        <v>675</v>
      </c>
      <c r="H13" s="13">
        <v>200</v>
      </c>
      <c r="I13" s="13">
        <v>150</v>
      </c>
      <c r="J13" s="13">
        <v>350</v>
      </c>
      <c r="K13" s="13">
        <f>14.7*2</f>
        <v>29.4</v>
      </c>
      <c r="L13" s="23" t="s">
        <v>688</v>
      </c>
      <c r="M13" s="13" t="s">
        <v>13</v>
      </c>
      <c r="N13" s="13" t="s">
        <v>66</v>
      </c>
      <c r="T13" s="13" t="s">
        <v>665</v>
      </c>
    </row>
    <row r="14" spans="1:20" ht="30" x14ac:dyDescent="0.25">
      <c r="A14" s="13" t="s">
        <v>93</v>
      </c>
      <c r="B14" s="13" t="s">
        <v>881</v>
      </c>
      <c r="C14" s="13" t="s">
        <v>882</v>
      </c>
      <c r="D14" s="24">
        <v>46.5</v>
      </c>
      <c r="E14" s="24"/>
      <c r="F14" s="13" t="s">
        <v>93</v>
      </c>
      <c r="G14" s="13" t="s">
        <v>691</v>
      </c>
      <c r="H14" s="13">
        <v>190</v>
      </c>
      <c r="I14" s="13">
        <v>90</v>
      </c>
      <c r="J14" s="13">
        <v>230</v>
      </c>
      <c r="K14" s="13">
        <v>18.48</v>
      </c>
      <c r="L14" s="27" t="s">
        <v>883</v>
      </c>
      <c r="M14" s="13" t="s">
        <v>13</v>
      </c>
      <c r="N14" s="13" t="s">
        <v>66</v>
      </c>
    </row>
    <row r="15" spans="1:20" ht="30" x14ac:dyDescent="0.25">
      <c r="A15" s="13" t="s">
        <v>85</v>
      </c>
      <c r="B15" s="13" t="s">
        <v>693</v>
      </c>
      <c r="C15" s="13" t="s">
        <v>694</v>
      </c>
      <c r="D15" s="24">
        <v>30.5</v>
      </c>
      <c r="E15" s="24"/>
      <c r="F15" s="13" t="s">
        <v>85</v>
      </c>
      <c r="G15" s="13" t="s">
        <v>691</v>
      </c>
      <c r="H15" s="13">
        <v>190</v>
      </c>
      <c r="I15" s="13">
        <v>90</v>
      </c>
      <c r="J15" s="13">
        <v>350</v>
      </c>
      <c r="K15" s="13">
        <v>16.38</v>
      </c>
      <c r="L15" s="23" t="s">
        <v>695</v>
      </c>
      <c r="M15" s="13" t="s">
        <v>13</v>
      </c>
      <c r="N15" s="13" t="s">
        <v>66</v>
      </c>
      <c r="T15" s="13" t="s">
        <v>665</v>
      </c>
    </row>
    <row r="16" spans="1:20" ht="30" x14ac:dyDescent="0.25">
      <c r="A16" s="13" t="s">
        <v>199</v>
      </c>
      <c r="B16" s="13" t="s">
        <v>689</v>
      </c>
      <c r="C16" s="13" t="s">
        <v>696</v>
      </c>
      <c r="D16" s="24">
        <v>61.5</v>
      </c>
      <c r="E16" s="24"/>
      <c r="F16" s="13" t="s">
        <v>199</v>
      </c>
      <c r="G16" s="13" t="s">
        <v>691</v>
      </c>
      <c r="H16" s="13">
        <v>190</v>
      </c>
      <c r="I16" s="13">
        <v>135</v>
      </c>
      <c r="J16" s="13">
        <v>230</v>
      </c>
      <c r="K16" s="13">
        <v>27.72</v>
      </c>
      <c r="L16" s="27" t="s">
        <v>692</v>
      </c>
      <c r="M16" s="13" t="s">
        <v>13</v>
      </c>
      <c r="N16" s="13" t="s">
        <v>66</v>
      </c>
    </row>
    <row r="17" spans="1:20" ht="45" x14ac:dyDescent="0.25">
      <c r="A17" s="13" t="s">
        <v>205</v>
      </c>
      <c r="B17" s="13" t="s">
        <v>693</v>
      </c>
      <c r="C17" s="13" t="s">
        <v>697</v>
      </c>
      <c r="D17" s="24">
        <v>41</v>
      </c>
      <c r="E17" s="24"/>
      <c r="F17" s="13" t="s">
        <v>205</v>
      </c>
      <c r="G17" s="13" t="s">
        <v>691</v>
      </c>
      <c r="H17" s="13">
        <v>190</v>
      </c>
      <c r="I17" s="13">
        <v>135</v>
      </c>
      <c r="J17" s="13">
        <v>350</v>
      </c>
      <c r="K17" s="13">
        <v>25.38</v>
      </c>
      <c r="L17" s="23" t="s">
        <v>698</v>
      </c>
      <c r="M17" s="13" t="s">
        <v>13</v>
      </c>
      <c r="N17" s="13" t="s">
        <v>66</v>
      </c>
      <c r="T17" s="13" t="s">
        <v>665</v>
      </c>
    </row>
    <row r="18" spans="1:20" ht="30" x14ac:dyDescent="0.25">
      <c r="A18" s="13" t="s">
        <v>700</v>
      </c>
      <c r="B18" s="13" t="s">
        <v>689</v>
      </c>
      <c r="C18" s="13" t="s">
        <v>699</v>
      </c>
      <c r="D18" s="24">
        <v>78.5</v>
      </c>
      <c r="E18" s="24"/>
      <c r="F18" s="13" t="s">
        <v>700</v>
      </c>
      <c r="G18" s="13" t="s">
        <v>691</v>
      </c>
      <c r="H18" s="13">
        <v>200</v>
      </c>
      <c r="I18" s="13">
        <v>150</v>
      </c>
      <c r="J18" s="13">
        <v>230</v>
      </c>
      <c r="K18" s="13">
        <v>30.8</v>
      </c>
      <c r="L18" s="27" t="s">
        <v>692</v>
      </c>
      <c r="M18" s="13" t="s">
        <v>13</v>
      </c>
      <c r="N18" s="13" t="s">
        <v>66</v>
      </c>
    </row>
    <row r="19" spans="1:20" ht="45" x14ac:dyDescent="0.25">
      <c r="A19" s="13" t="s">
        <v>702</v>
      </c>
      <c r="B19" s="13" t="s">
        <v>693</v>
      </c>
      <c r="C19" s="13" t="s">
        <v>701</v>
      </c>
      <c r="D19" s="24">
        <v>61</v>
      </c>
      <c r="E19" s="24"/>
      <c r="F19" s="13" t="s">
        <v>702</v>
      </c>
      <c r="G19" s="13" t="s">
        <v>691</v>
      </c>
      <c r="H19" s="13">
        <v>200</v>
      </c>
      <c r="I19" s="13">
        <v>150</v>
      </c>
      <c r="J19" s="13">
        <v>350</v>
      </c>
      <c r="K19" s="13">
        <v>29.4</v>
      </c>
      <c r="L19" s="23" t="s">
        <v>703</v>
      </c>
      <c r="M19" s="13" t="s">
        <v>13</v>
      </c>
      <c r="N19" s="13" t="s">
        <v>66</v>
      </c>
      <c r="T19" s="13" t="s">
        <v>665</v>
      </c>
    </row>
    <row r="20" spans="1:20" ht="30" x14ac:dyDescent="0.25">
      <c r="A20" s="13" t="s">
        <v>91</v>
      </c>
      <c r="B20" s="13" t="s">
        <v>704</v>
      </c>
      <c r="C20" s="13" t="s">
        <v>705</v>
      </c>
      <c r="D20" s="24">
        <v>55</v>
      </c>
      <c r="E20" s="24"/>
      <c r="F20" s="13" t="s">
        <v>91</v>
      </c>
      <c r="G20" s="13" t="s">
        <v>706</v>
      </c>
      <c r="H20" s="13">
        <v>190</v>
      </c>
      <c r="I20" s="13">
        <v>90</v>
      </c>
      <c r="J20" s="13">
        <v>230</v>
      </c>
      <c r="K20" s="13">
        <v>18.45</v>
      </c>
      <c r="L20" s="23" t="s">
        <v>707</v>
      </c>
      <c r="M20" s="13" t="s">
        <v>13</v>
      </c>
      <c r="N20" s="13" t="s">
        <v>66</v>
      </c>
    </row>
    <row r="21" spans="1:20" ht="30" x14ac:dyDescent="0.25">
      <c r="A21" s="13" t="s">
        <v>82</v>
      </c>
      <c r="B21" s="13" t="s">
        <v>708</v>
      </c>
      <c r="C21" s="13" t="s">
        <v>709</v>
      </c>
      <c r="D21" s="24">
        <v>40</v>
      </c>
      <c r="E21" s="24"/>
      <c r="F21" s="13" t="s">
        <v>82</v>
      </c>
      <c r="G21" s="13" t="s">
        <v>706</v>
      </c>
      <c r="H21" s="13">
        <v>190</v>
      </c>
      <c r="I21" s="13">
        <v>90</v>
      </c>
      <c r="J21" s="13">
        <v>350</v>
      </c>
      <c r="K21" s="13">
        <v>16.38</v>
      </c>
      <c r="L21" s="23" t="s">
        <v>749</v>
      </c>
      <c r="M21" s="13" t="s">
        <v>13</v>
      </c>
      <c r="N21" s="13" t="s">
        <v>66</v>
      </c>
      <c r="T21" s="13" t="s">
        <v>665</v>
      </c>
    </row>
    <row r="22" spans="1:20" ht="30" x14ac:dyDescent="0.25">
      <c r="A22" s="13" t="s">
        <v>194</v>
      </c>
      <c r="B22" s="13" t="s">
        <v>704</v>
      </c>
      <c r="C22" s="13" t="s">
        <v>710</v>
      </c>
      <c r="D22" s="24">
        <v>65</v>
      </c>
      <c r="E22" s="24"/>
      <c r="F22" s="13" t="s">
        <v>194</v>
      </c>
      <c r="G22" s="13" t="s">
        <v>706</v>
      </c>
      <c r="H22" s="13">
        <v>190</v>
      </c>
      <c r="I22" s="13">
        <v>135</v>
      </c>
      <c r="J22" s="13">
        <v>230</v>
      </c>
      <c r="K22" s="13">
        <v>27.67</v>
      </c>
      <c r="L22" s="23" t="s">
        <v>707</v>
      </c>
      <c r="M22" s="13" t="s">
        <v>13</v>
      </c>
      <c r="N22" s="13" t="s">
        <v>66</v>
      </c>
    </row>
    <row r="23" spans="1:20" ht="45" x14ac:dyDescent="0.25">
      <c r="A23" s="13" t="s">
        <v>713</v>
      </c>
      <c r="B23" s="13" t="s">
        <v>708</v>
      </c>
      <c r="C23" s="13" t="s">
        <v>712</v>
      </c>
      <c r="D23" s="24">
        <v>55</v>
      </c>
      <c r="E23" s="24"/>
      <c r="F23" s="13" t="s">
        <v>713</v>
      </c>
      <c r="G23" s="13" t="s">
        <v>706</v>
      </c>
      <c r="H23" s="13">
        <v>190</v>
      </c>
      <c r="I23" s="13">
        <v>135</v>
      </c>
      <c r="J23" s="13">
        <v>350</v>
      </c>
      <c r="K23" s="13">
        <f>13.27*2</f>
        <v>26.54</v>
      </c>
      <c r="L23" s="23" t="s">
        <v>750</v>
      </c>
      <c r="M23" s="13" t="s">
        <v>13</v>
      </c>
      <c r="N23" s="13" t="s">
        <v>66</v>
      </c>
      <c r="T23" s="13" t="s">
        <v>665</v>
      </c>
    </row>
    <row r="24" spans="1:20" ht="30" x14ac:dyDescent="0.25">
      <c r="A24" s="13" t="s">
        <v>196</v>
      </c>
      <c r="B24" s="13" t="s">
        <v>704</v>
      </c>
      <c r="C24" s="13" t="s">
        <v>714</v>
      </c>
      <c r="D24" s="24">
        <v>80</v>
      </c>
      <c r="E24" s="24"/>
      <c r="F24" s="13" t="s">
        <v>196</v>
      </c>
      <c r="G24" s="13" t="s">
        <v>706</v>
      </c>
      <c r="H24" s="13">
        <v>200</v>
      </c>
      <c r="I24" s="13">
        <v>150</v>
      </c>
      <c r="J24" s="13">
        <v>230</v>
      </c>
      <c r="K24" s="13">
        <v>30.75</v>
      </c>
      <c r="L24" s="23" t="s">
        <v>707</v>
      </c>
      <c r="M24" s="13" t="s">
        <v>13</v>
      </c>
      <c r="N24" s="13" t="s">
        <v>66</v>
      </c>
    </row>
    <row r="25" spans="1:20" ht="45" x14ac:dyDescent="0.25">
      <c r="A25" s="13" t="s">
        <v>204</v>
      </c>
      <c r="B25" s="13" t="s">
        <v>708</v>
      </c>
      <c r="C25" s="13" t="s">
        <v>715</v>
      </c>
      <c r="D25" s="24">
        <v>70</v>
      </c>
      <c r="E25" s="24"/>
      <c r="F25" s="13" t="s">
        <v>204</v>
      </c>
      <c r="G25" s="13" t="s">
        <v>706</v>
      </c>
      <c r="H25" s="13">
        <v>200</v>
      </c>
      <c r="I25" s="13">
        <v>150</v>
      </c>
      <c r="J25" s="13">
        <v>350</v>
      </c>
      <c r="K25" s="13">
        <v>29.4</v>
      </c>
      <c r="L25" s="23" t="s">
        <v>751</v>
      </c>
      <c r="M25" s="13" t="s">
        <v>13</v>
      </c>
      <c r="N25" s="13" t="s">
        <v>66</v>
      </c>
      <c r="T25" s="13" t="s">
        <v>665</v>
      </c>
    </row>
    <row r="28" spans="1:20" x14ac:dyDescent="0.25">
      <c r="L28" s="35"/>
    </row>
    <row r="29" spans="1:20" x14ac:dyDescent="0.25">
      <c r="L29" s="35"/>
    </row>
    <row r="30" spans="1:20" x14ac:dyDescent="0.25">
      <c r="L30" s="35"/>
    </row>
    <row r="31" spans="1:20" x14ac:dyDescent="0.25">
      <c r="L31" s="36"/>
    </row>
    <row r="32" spans="1:20" x14ac:dyDescent="0.25">
      <c r="L32" s="37"/>
    </row>
    <row r="33" spans="12:12" x14ac:dyDescent="0.25">
      <c r="L33" s="35"/>
    </row>
    <row r="34" spans="12:12" x14ac:dyDescent="0.25">
      <c r="L34" s="35"/>
    </row>
    <row r="35" spans="12:12" x14ac:dyDescent="0.25">
      <c r="L35" s="35"/>
    </row>
    <row r="36" spans="12:12" x14ac:dyDescent="0.25">
      <c r="L36" s="35"/>
    </row>
  </sheetData>
  <autoFilter ref="A1:T2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open action</vt:lpstr>
      <vt:lpstr>Room is Cats</vt:lpstr>
      <vt:lpstr>Room Range</vt:lpstr>
      <vt:lpstr>bm</vt:lpstr>
      <vt:lpstr> Marie sofa</vt:lpstr>
      <vt:lpstr> Marie Beds</vt:lpstr>
      <vt:lpstr>'Room Range'!Print_Area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De Loseby</dc:creator>
  <cp:lastModifiedBy>Emma De Loseby</cp:lastModifiedBy>
  <cp:lastPrinted>2017-05-16T14:56:41Z</cp:lastPrinted>
  <dcterms:created xsi:type="dcterms:W3CDTF">2017-04-18T13:59:41Z</dcterms:created>
  <dcterms:modified xsi:type="dcterms:W3CDTF">2017-06-30T11:25:07Z</dcterms:modified>
</cp:coreProperties>
</file>